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/Users/blum/blum/systems_jr/blum_sys_jr_geology/SCORS/397-U1588_issue/_397_data_report/Excel versions/"/>
    </mc:Choice>
  </mc:AlternateContent>
  <xr:revisionPtr revIDLastSave="0" documentId="13_ncr:1_{21EE11F9-2A41-F546-85F1-D830F391A899}" xr6:coauthVersionLast="47" xr6:coauthVersionMax="47" xr10:uidLastSave="{00000000-0000-0000-0000-000000000000}"/>
  <bookViews>
    <workbookView xWindow="780" yWindow="9460" windowWidth="34880" windowHeight="12100" xr2:uid="{00000000-000D-0000-FFFF-FFFF00000000}"/>
  </bookViews>
  <sheets>
    <sheet name="Your CCSF-BB depth series" sheetId="1" r:id="rId1"/>
    <sheet name="Your LIMS core summary" sheetId="2" r:id="rId2"/>
    <sheet name="Your affine table" sheetId="3" r:id="rId3"/>
    <sheet name="Your LIMS section summary" sheetId="4" r:id="rId4"/>
    <sheet name="Computations" sheetId="7" r:id="rId5"/>
    <sheet name="Your sample IDs for CCSF-BB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" i="7" l="1" a="1"/>
  <c r="Z1" i="7" s="1"/>
  <c r="Y1" i="7" a="1"/>
  <c r="Y1" i="7" s="1"/>
  <c r="N1" i="7" a="1"/>
  <c r="N1" i="7" s="1"/>
  <c r="M1" i="7" a="1"/>
  <c r="M1" i="7" s="1"/>
  <c r="L1" i="7" a="1"/>
  <c r="L1" i="7" s="1"/>
  <c r="K1" i="7" a="1"/>
  <c r="K1" i="7" s="1"/>
  <c r="J1" i="7" a="1"/>
  <c r="J1" i="7" s="1"/>
  <c r="D1" i="7" a="1"/>
  <c r="D1" i="7" s="1"/>
  <c r="C1" i="7" a="1"/>
  <c r="C1" i="7" s="1"/>
  <c r="H1" i="8" a="1"/>
  <c r="H1" i="8" s="1"/>
  <c r="B1" i="8" a="1"/>
  <c r="B1" i="8" s="1"/>
  <c r="A1" i="8" a="1"/>
  <c r="A1" i="8" s="1"/>
  <c r="AA1" i="7" a="1"/>
  <c r="AA1" i="7" s="1"/>
  <c r="G1" i="7" l="1" a="1"/>
  <c r="G1" i="7" s="1"/>
  <c r="I1" i="7" s="1" a="1"/>
  <c r="I1" i="7" s="1"/>
  <c r="H1" i="7" a="1"/>
  <c r="H1" i="7" s="1"/>
  <c r="F1" i="7" a="1"/>
  <c r="F1" i="7" s="1"/>
  <c r="E1" i="7" a="1"/>
  <c r="E1" i="7" s="1"/>
  <c r="B1" i="7" a="1"/>
  <c r="B1" i="7" s="1"/>
  <c r="A1" i="7" a="1"/>
  <c r="A1" i="7" s="1"/>
  <c r="O1" i="7" l="1" a="1"/>
  <c r="O1" i="7" s="1"/>
  <c r="T1" i="7" l="1" a="1"/>
  <c r="T1" i="7" s="1"/>
  <c r="P1" i="7" a="1"/>
  <c r="P1" i="7" s="1"/>
  <c r="Q1" i="7" s="1" a="1"/>
  <c r="Q1" i="7" s="1"/>
  <c r="S1" i="7" s="1" a="1"/>
  <c r="S1" i="7" s="1"/>
  <c r="V1" i="7" s="1" a="1"/>
  <c r="V1" i="7" s="1"/>
  <c r="W1" i="7" s="1" a="1"/>
  <c r="W1" i="7" s="1"/>
  <c r="AB1" i="7" s="1" a="1"/>
  <c r="AB1" i="7" s="1"/>
  <c r="AC1" i="7" s="1" a="1"/>
  <c r="AC1" i="7" s="1"/>
  <c r="U1" i="7" a="1"/>
  <c r="U1" i="7" s="1"/>
  <c r="D1" i="8" a="1"/>
  <c r="D1" i="8" s="1"/>
  <c r="R1" i="7" a="1"/>
  <c r="R1" i="7" s="1"/>
  <c r="C1" i="8" a="1"/>
  <c r="C1" i="8" s="1"/>
  <c r="G1" i="8" l="1" a="1"/>
  <c r="G1" i="8" s="1"/>
  <c r="E1" i="8" a="1"/>
  <c r="E1" i="8" s="1"/>
  <c r="X1" i="7" a="1"/>
  <c r="X1" i="7" s="1"/>
  <c r="AD1" i="7" l="1" a="1"/>
  <c r="AD1" i="7" s="1"/>
  <c r="AE1" i="7" l="1" a="1"/>
  <c r="AE1" i="7" s="1"/>
  <c r="I1" i="8" s="1" a="1"/>
  <c r="I1" i="8" s="1"/>
  <c r="F1" i="8" a="1"/>
  <c r="F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<sst xmlns="http://schemas.openxmlformats.org/spreadsheetml/2006/main" count="12230" uniqueCount="4989">
  <si>
    <t>Site</t>
  </si>
  <si>
    <t>Hole</t>
  </si>
  <si>
    <t>U1588</t>
  </si>
  <si>
    <t>B</t>
  </si>
  <si>
    <t>A</t>
  </si>
  <si>
    <t>D</t>
  </si>
  <si>
    <t>C</t>
  </si>
  <si>
    <t>Exp</t>
  </si>
  <si>
    <t>Core</t>
  </si>
  <si>
    <t>Type</t>
  </si>
  <si>
    <t>Top depth drilled DSF (m)</t>
  </si>
  <si>
    <t>Bottom depth drilled DSF (m)</t>
  </si>
  <si>
    <t>Advanced (m)</t>
  </si>
  <si>
    <t>Recovered length (m)</t>
  </si>
  <si>
    <t>Curated length (m)</t>
  </si>
  <si>
    <t>Top depth cored CSF (m)</t>
  </si>
  <si>
    <t>Bottom depth recovered (m)</t>
  </si>
  <si>
    <t>Recovery (%)</t>
  </si>
  <si>
    <t>Time on deck(UTC)</t>
  </si>
  <si>
    <t>Sections (no.)</t>
  </si>
  <si>
    <t>Label ID</t>
  </si>
  <si>
    <t>H</t>
  </si>
  <si>
    <t>##########</t>
  </si>
  <si>
    <t>397-U1588A-1H</t>
  </si>
  <si>
    <t>397-U1588A-2H</t>
  </si>
  <si>
    <t>397-U1588A-3H</t>
  </si>
  <si>
    <t>397-U1588A-4H</t>
  </si>
  <si>
    <t>397-U1588A-5H</t>
  </si>
  <si>
    <t>397-U1588A-6H</t>
  </si>
  <si>
    <t>397-U1588A-7H</t>
  </si>
  <si>
    <t>397-U1588A-8H</t>
  </si>
  <si>
    <t>397-U1588A-9H</t>
  </si>
  <si>
    <t>397-U1588A-10H</t>
  </si>
  <si>
    <t>397-U1588A-11H</t>
  </si>
  <si>
    <t>397-U1588A-12H</t>
  </si>
  <si>
    <t>397-U1588A-13H</t>
  </si>
  <si>
    <t>397-U1588A-14H</t>
  </si>
  <si>
    <t>397-U1588A-15H</t>
  </si>
  <si>
    <t>397-U1588A-16H</t>
  </si>
  <si>
    <t>397-U1588A-17H</t>
  </si>
  <si>
    <t>X</t>
  </si>
  <si>
    <t>397-U1588A-18X</t>
  </si>
  <si>
    <t>397-U1588A-19X</t>
  </si>
  <si>
    <t>397-U1588A-20X</t>
  </si>
  <si>
    <t>397-U1588A-21X</t>
  </si>
  <si>
    <t>397-U1588A-22X</t>
  </si>
  <si>
    <t>397-U1588A-23X</t>
  </si>
  <si>
    <t>397-U1588A-24X</t>
  </si>
  <si>
    <t>397-U1588A-25X</t>
  </si>
  <si>
    <t>397-U1588A-26X</t>
  </si>
  <si>
    <t>397-U1588A-27X</t>
  </si>
  <si>
    <t>397-U1588A-28X</t>
  </si>
  <si>
    <t>397-U1588A-29X</t>
  </si>
  <si>
    <t>397-U1588A-30X</t>
  </si>
  <si>
    <t>397-U1588A-31X</t>
  </si>
  <si>
    <t>397-U1588A-32X</t>
  </si>
  <si>
    <t>397-U1588A-33X</t>
  </si>
  <si>
    <t>397-U1588A-34X</t>
  </si>
  <si>
    <t>397-U1588A-35X</t>
  </si>
  <si>
    <t>397-U1588A-36X</t>
  </si>
  <si>
    <t>397-U1588A-37X</t>
  </si>
  <si>
    <t>397-U1588A-38X</t>
  </si>
  <si>
    <t>397-U1588A-39X</t>
  </si>
  <si>
    <t>397-U1588A-40X</t>
  </si>
  <si>
    <t>397-U1588A-41X</t>
  </si>
  <si>
    <t>397-U1588A-42X</t>
  </si>
  <si>
    <t>397-U1588A-43X</t>
  </si>
  <si>
    <t>397-U1588A-44X</t>
  </si>
  <si>
    <t>397-U1588A-45X</t>
  </si>
  <si>
    <t>397-U1588A-46X</t>
  </si>
  <si>
    <t>397-U1588A-47X</t>
  </si>
  <si>
    <t>397-U1588A-48X</t>
  </si>
  <si>
    <t>397-U1588A-49X</t>
  </si>
  <si>
    <t>397-U1588B-1H</t>
  </si>
  <si>
    <t>397-U1588B-2H</t>
  </si>
  <si>
    <t>397-U1588B-3H</t>
  </si>
  <si>
    <t>397-U1588B-4H</t>
  </si>
  <si>
    <t>397-U1588B-5H</t>
  </si>
  <si>
    <t>397-U1588B-6H</t>
  </si>
  <si>
    <t>397-U1588B-7H</t>
  </si>
  <si>
    <t>397-U1588B-8H</t>
  </si>
  <si>
    <t>397-U1588B-9H</t>
  </si>
  <si>
    <t>397-U1588B-10X</t>
  </si>
  <si>
    <t>397-U1588B-11X</t>
  </si>
  <si>
    <t>397-U1588B-12X</t>
  </si>
  <si>
    <t>397-U1588B-13X</t>
  </si>
  <si>
    <t>397-U1588B-14X</t>
  </si>
  <si>
    <t>397-U1588B-15X</t>
  </si>
  <si>
    <t>397-U1588B-16X</t>
  </si>
  <si>
    <t>397-U1588B-17X</t>
  </si>
  <si>
    <t>397-U1588B-18X</t>
  </si>
  <si>
    <t>397-U1588B-19X</t>
  </si>
  <si>
    <t>397-U1588B-20X</t>
  </si>
  <si>
    <t>397-U1588B-21X</t>
  </si>
  <si>
    <t>397-U1588B-22X</t>
  </si>
  <si>
    <t>397-U1588B-23X</t>
  </si>
  <si>
    <t>397-U1588B-24X</t>
  </si>
  <si>
    <t>397-U1588B-25X</t>
  </si>
  <si>
    <t>397-U1588B-26X</t>
  </si>
  <si>
    <t>397-U1588B-27X</t>
  </si>
  <si>
    <t>397-U1588B-28X</t>
  </si>
  <si>
    <t>397-U1588B-29X</t>
  </si>
  <si>
    <t>397-U1588B-30X</t>
  </si>
  <si>
    <t>397-U1588B-31X</t>
  </si>
  <si>
    <t>397-U1588B-32X</t>
  </si>
  <si>
    <t>397-U1588B-33X</t>
  </si>
  <si>
    <t>397-U1588B-34X</t>
  </si>
  <si>
    <t>397-U1588B-35X</t>
  </si>
  <si>
    <t>397-U1588B-36X</t>
  </si>
  <si>
    <t>397-U1588B-37X</t>
  </si>
  <si>
    <t>397-U1588B-38X</t>
  </si>
  <si>
    <t>397-U1588B-39X</t>
  </si>
  <si>
    <t>397-U1588B-40X</t>
  </si>
  <si>
    <t>397-U1588B-41X</t>
  </si>
  <si>
    <t>397-U1588B-42X</t>
  </si>
  <si>
    <t>397-U1588B-43X</t>
  </si>
  <si>
    <t>397-U1588B-44X</t>
  </si>
  <si>
    <t>397-U1588B-45X</t>
  </si>
  <si>
    <t>397-U1588B-46X</t>
  </si>
  <si>
    <t>397-U1588B-47X</t>
  </si>
  <si>
    <t>397-U1588B-48X</t>
  </si>
  <si>
    <t>397-U1588B-49X</t>
  </si>
  <si>
    <t>397-U1588B-50X</t>
  </si>
  <si>
    <t>397-U1588B-51X</t>
  </si>
  <si>
    <t>397-U1588B-52X</t>
  </si>
  <si>
    <t>397-U1588B-53X</t>
  </si>
  <si>
    <t>397-U1588B-54X</t>
  </si>
  <si>
    <t>397-U1588B-55X</t>
  </si>
  <si>
    <t>397-U1588B-56X</t>
  </si>
  <si>
    <t>397-U1588B-57X</t>
  </si>
  <si>
    <t>397-U1588B-58X</t>
  </si>
  <si>
    <t>397-U1588B-59X</t>
  </si>
  <si>
    <t>397-U1588B-60X</t>
  </si>
  <si>
    <t>397-U1588B-61X</t>
  </si>
  <si>
    <t>397-U1588B-62X</t>
  </si>
  <si>
    <t>397-U1588B-63X</t>
  </si>
  <si>
    <t>397-U1588B-64X</t>
  </si>
  <si>
    <t>397-U1588C-11</t>
  </si>
  <si>
    <t>397-U1588C-2X</t>
  </si>
  <si>
    <t>397-U1588C-3X</t>
  </si>
  <si>
    <t>397-U1588C-4X</t>
  </si>
  <si>
    <t>397-U1588C-5X</t>
  </si>
  <si>
    <t>397-U1588C-6X</t>
  </si>
  <si>
    <t>397-U1588C-7X</t>
  </si>
  <si>
    <t>397-U1588C-8X</t>
  </si>
  <si>
    <t>397-U1588C-9X</t>
  </si>
  <si>
    <t>397-U1588C-10X</t>
  </si>
  <si>
    <t>397-U1588C-11X</t>
  </si>
  <si>
    <t>397-U1588C-12X</t>
  </si>
  <si>
    <t>397-U1588C-13X</t>
  </si>
  <si>
    <t>397-U1588C-14X</t>
  </si>
  <si>
    <t>397-U1588C-15X</t>
  </si>
  <si>
    <t>397-U1588C-16X</t>
  </si>
  <si>
    <t>397-U1588C-17X</t>
  </si>
  <si>
    <t>397-U1588C-18X</t>
  </si>
  <si>
    <t>397-U1588C-19X</t>
  </si>
  <si>
    <t>397-U1588C-20X</t>
  </si>
  <si>
    <t>397-U1588C-21X</t>
  </si>
  <si>
    <t>397-U1588C-22X</t>
  </si>
  <si>
    <t>397-U1588C-23X</t>
  </si>
  <si>
    <t>397-U1588C-24X</t>
  </si>
  <si>
    <t>397-U1588C-25X</t>
  </si>
  <si>
    <t>397-U1588C-26X</t>
  </si>
  <si>
    <t>397-U1588C-27X</t>
  </si>
  <si>
    <t>397-U1588C-28X</t>
  </si>
  <si>
    <t>397-U1588C-29X</t>
  </si>
  <si>
    <t>397-U1588C-30X</t>
  </si>
  <si>
    <t>397-U1588C-31X</t>
  </si>
  <si>
    <t>397-U1588C-32X</t>
  </si>
  <si>
    <t>397-U1588C-33X</t>
  </si>
  <si>
    <t>397-U1588C-34X</t>
  </si>
  <si>
    <t>397-U1588C-35X</t>
  </si>
  <si>
    <t>397-U1588C-36X</t>
  </si>
  <si>
    <t>397-U1588C-37X</t>
  </si>
  <si>
    <t>397-U1588C-38X</t>
  </si>
  <si>
    <t>397-U1588C-39X</t>
  </si>
  <si>
    <t>397-U1588C-40X</t>
  </si>
  <si>
    <t>397-U1588C-41X</t>
  </si>
  <si>
    <t>397-U1588C-42X</t>
  </si>
  <si>
    <t>397-U1588C-43X</t>
  </si>
  <si>
    <t>397-U1588C-44X</t>
  </si>
  <si>
    <t>397-U1588C-45X</t>
  </si>
  <si>
    <t>397-U1588C-46X</t>
  </si>
  <si>
    <t>397-U1588C-47X</t>
  </si>
  <si>
    <t>397-U1588C-48X</t>
  </si>
  <si>
    <t>397-U1588C-49X</t>
  </si>
  <si>
    <t>397-U1588C-50X</t>
  </si>
  <si>
    <t>397-U1588C-51X</t>
  </si>
  <si>
    <t>397-U1588C-52X</t>
  </si>
  <si>
    <t>397-U1588C-53X</t>
  </si>
  <si>
    <t>397-U1588C-54X</t>
  </si>
  <si>
    <t>397-U1588D-1H</t>
  </si>
  <si>
    <t>397-U1588D-2H</t>
  </si>
  <si>
    <t>397-U1588D-3H</t>
  </si>
  <si>
    <t>397-U1588D-4H</t>
  </si>
  <si>
    <t>397-U1588D-5H</t>
  </si>
  <si>
    <t>397-U1588D-6H</t>
  </si>
  <si>
    <t>397-U1588D-7H</t>
  </si>
  <si>
    <t>397-U1588D-8H</t>
  </si>
  <si>
    <t>397-U1588D-9H</t>
  </si>
  <si>
    <t>397-U1588D-10H</t>
  </si>
  <si>
    <t>397-U1588D-11H</t>
  </si>
  <si>
    <t>397-U1588D-12X</t>
  </si>
  <si>
    <t>397-U1588D-13X</t>
  </si>
  <si>
    <t>397-U1588D-14X</t>
  </si>
  <si>
    <t>397-U1588D-15X</t>
  </si>
  <si>
    <t>397-U1588D-16X</t>
  </si>
  <si>
    <t>397-U1588D-17X</t>
  </si>
  <si>
    <t>397-U1588D-18X</t>
  </si>
  <si>
    <t>397-U1588D-19X</t>
  </si>
  <si>
    <t>397-U1588D-20X</t>
  </si>
  <si>
    <t>397-U1588D-21X</t>
  </si>
  <si>
    <t>397-U1588D-22X</t>
  </si>
  <si>
    <t>397-U1588D-23X</t>
  </si>
  <si>
    <t>397-U1588D-24X</t>
  </si>
  <si>
    <t>397-U1588D-25X</t>
  </si>
  <si>
    <t>397-U1588D-26X</t>
  </si>
  <si>
    <t>397-U1588D-27X</t>
  </si>
  <si>
    <t>397-U1588D-28X</t>
  </si>
  <si>
    <t>397-U1588D-29X</t>
  </si>
  <si>
    <t>397-U1588D-30X</t>
  </si>
  <si>
    <t>397-U1588D-31X</t>
  </si>
  <si>
    <t>397-U1588D-32X</t>
  </si>
  <si>
    <t>397-U1588D-33X</t>
  </si>
  <si>
    <t>397-U1588D-34X</t>
  </si>
  <si>
    <t>397-U1588D-35X</t>
  </si>
  <si>
    <t>397-U1588D-36X</t>
  </si>
  <si>
    <t>397-U1588D-37X</t>
  </si>
  <si>
    <t>397-U1588D-38X</t>
  </si>
  <si>
    <t>397-U1588D-39X</t>
  </si>
  <si>
    <t>397-U1588D-40X</t>
  </si>
  <si>
    <t>397-U1588D-41X</t>
  </si>
  <si>
    <t>397-U1588D-42X</t>
  </si>
  <si>
    <t>397-U1588D-43X</t>
  </si>
  <si>
    <t>397-U1588D-44X</t>
  </si>
  <si>
    <t>397-U1588D-45X</t>
  </si>
  <si>
    <t>397-U1588D-46X</t>
  </si>
  <si>
    <t>397-U1588D-47X</t>
  </si>
  <si>
    <t>397-U1588D-48X</t>
  </si>
  <si>
    <t>397-U1588D-49X</t>
  </si>
  <si>
    <t>397-U1588D-50X</t>
  </si>
  <si>
    <t>397-U1588D-51X</t>
  </si>
  <si>
    <t>397-U1588D-52X</t>
  </si>
  <si>
    <t>397-U1588D-53X</t>
  </si>
  <si>
    <t>397-U1588D-54X</t>
  </si>
  <si>
    <t>397-U1588D-55X</t>
  </si>
  <si>
    <t>397-U1588D-56X</t>
  </si>
  <si>
    <t>397-U1588D-57X</t>
  </si>
  <si>
    <t>397-U1588D-58X</t>
  </si>
  <si>
    <t>397-U1588D-59X</t>
  </si>
  <si>
    <t>397-U1588D-60X</t>
  </si>
  <si>
    <t>397-U1588D-61X</t>
  </si>
  <si>
    <t>397-U1588D-62X</t>
  </si>
  <si>
    <t>397-U1588D-63X</t>
  </si>
  <si>
    <t>397-U1588D-64X</t>
  </si>
  <si>
    <t>397-U1588D-65X</t>
  </si>
  <si>
    <t>397-U1588D-66X</t>
  </si>
  <si>
    <t>397-U1588D-67X</t>
  </si>
  <si>
    <t>397-U1588D-68X</t>
  </si>
  <si>
    <t>397-U1588D-69X</t>
  </si>
  <si>
    <t>397-U1588D-70X</t>
  </si>
  <si>
    <t>397-U1588D-71X</t>
  </si>
  <si>
    <t>397-U1588D-72X</t>
  </si>
  <si>
    <t>397-U1588D-73X</t>
  </si>
  <si>
    <t>397-U1588D-74X</t>
  </si>
  <si>
    <t>397-U1588D-75X</t>
  </si>
  <si>
    <t>397-U1588D-76X</t>
  </si>
  <si>
    <t>Core type</t>
  </si>
  <si>
    <t>Core top depth CSF-A (m)</t>
  </si>
  <si>
    <t>Core top depth CCSF (m)</t>
  </si>
  <si>
    <t>Cumulative offset (m)</t>
  </si>
  <si>
    <t>Differential offset (m)</t>
  </si>
  <si>
    <t>Growth rate</t>
  </si>
  <si>
    <t>Shift type</t>
  </si>
  <si>
    <t>Data used</t>
  </si>
  <si>
    <t>Quality comment</t>
  </si>
  <si>
    <t>Reference core</t>
  </si>
  <si>
    <t>Reference tie point CSF-A (m)</t>
  </si>
  <si>
    <t>Shift tie point CSF-A (m)</t>
  </si>
  <si>
    <t>REL</t>
  </si>
  <si>
    <t>TIE</t>
  </si>
  <si>
    <t>MScompress</t>
  </si>
  <si>
    <t>B1</t>
  </si>
  <si>
    <t>B2</t>
  </si>
  <si>
    <t>D3</t>
  </si>
  <si>
    <t>D4</t>
  </si>
  <si>
    <t>B6</t>
  </si>
  <si>
    <t>B7</t>
  </si>
  <si>
    <t>B8</t>
  </si>
  <si>
    <t>D9</t>
  </si>
  <si>
    <t>D10</t>
  </si>
  <si>
    <t>Natural Gamma</t>
  </si>
  <si>
    <t>B11</t>
  </si>
  <si>
    <t>D13</t>
  </si>
  <si>
    <t>C5</t>
  </si>
  <si>
    <t>B17</t>
  </si>
  <si>
    <t>B19</t>
  </si>
  <si>
    <t>B21</t>
  </si>
  <si>
    <t>B23</t>
  </si>
  <si>
    <t>B25</t>
  </si>
  <si>
    <t>B28</t>
  </si>
  <si>
    <t>B29</t>
  </si>
  <si>
    <t>B32</t>
  </si>
  <si>
    <t>B34</t>
  </si>
  <si>
    <t>B35</t>
  </si>
  <si>
    <t>D37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</si>
  <si>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</si>
  <si>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</si>
  <si>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</si>
  <si>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</si>
  <si>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</si>
  <si>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</si>
  <si>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</si>
  <si>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</si>
  <si>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</si>
  <si>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</si>
  <si>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B50</t>
  </si>
  <si>
    <t>D50</t>
  </si>
  <si>
    <t>B52</t>
  </si>
  <si>
    <t>C41</t>
  </si>
  <si>
    <t>B54</t>
  </si>
  <si>
    <t>B55</t>
  </si>
  <si>
    <t>B56</t>
  </si>
  <si>
    <t>C46</t>
  </si>
  <si>
    <t>B58</t>
  </si>
  <si>
    <t>B60</t>
  </si>
  <si>
    <t>B61</t>
  </si>
  <si>
    <t>C51</t>
  </si>
  <si>
    <t>C52</t>
  </si>
  <si>
    <t>C53</t>
  </si>
  <si>
    <t>B64</t>
  </si>
  <si>
    <t>A2</t>
  </si>
  <si>
    <t>A3</t>
  </si>
  <si>
    <t>A4</t>
  </si>
  <si>
    <t>A5</t>
  </si>
  <si>
    <t>D6</t>
  </si>
  <si>
    <t>D7</t>
  </si>
  <si>
    <t>D8</t>
  </si>
  <si>
    <t>A10</t>
  </si>
  <si>
    <t>A11</t>
  </si>
  <si>
    <t>A12</t>
  </si>
  <si>
    <t>C4</t>
  </si>
  <si>
    <t>C7</t>
  </si>
  <si>
    <t>C8</t>
  </si>
  <si>
    <t>C9</t>
  </si>
  <si>
    <t>D20</t>
  </si>
  <si>
    <t>C11</t>
  </si>
  <si>
    <t>C12</t>
  </si>
  <si>
    <t>C13</t>
  </si>
  <si>
    <t>A17</t>
  </si>
  <si>
    <t>C15</t>
  </si>
  <si>
    <t>A18</t>
  </si>
  <si>
    <t>C16</t>
  </si>
  <si>
    <t>C17</t>
  </si>
  <si>
    <t>D28</t>
  </si>
  <si>
    <t>C19</t>
  </si>
  <si>
    <t>C20</t>
  </si>
  <si>
    <t>C21</t>
  </si>
  <si>
    <t>C22</t>
  </si>
  <si>
    <t>C23</t>
  </si>
  <si>
    <t>D34</t>
  </si>
  <si>
    <t>C25</t>
  </si>
  <si>
    <t>C26</t>
  </si>
  <si>
    <t>C27</t>
  </si>
  <si>
    <t>C28</t>
  </si>
  <si>
    <t>C29</t>
  </si>
  <si>
    <t>D40</t>
  </si>
  <si>
    <t>C31</t>
  </si>
  <si>
    <t>D42</t>
  </si>
  <si>
    <t>C33</t>
  </si>
  <si>
    <t>D44</t>
  </si>
  <si>
    <t>C35</t>
  </si>
  <si>
    <t>A32</t>
  </si>
  <si>
    <t>C37</t>
  </si>
  <si>
    <t>A34</t>
  </si>
  <si>
    <t>C39</t>
  </si>
  <si>
    <t>D51</t>
  </si>
  <si>
    <t>D52</t>
  </si>
  <si>
    <t>C42</t>
  </si>
  <si>
    <t>D54</t>
  </si>
  <si>
    <t>D55</t>
  </si>
  <si>
    <t>D56</t>
  </si>
  <si>
    <t>C47</t>
  </si>
  <si>
    <t>A43</t>
  </si>
  <si>
    <t>D59</t>
  </si>
  <si>
    <t>C50</t>
  </si>
  <si>
    <t>A46</t>
  </si>
  <si>
    <t>A48</t>
  </si>
  <si>
    <t>B13</t>
  </si>
  <si>
    <t>B14</t>
  </si>
  <si>
    <t>B15</t>
  </si>
  <si>
    <t>B16</t>
  </si>
  <si>
    <t>D17</t>
  </si>
  <si>
    <t>D18</t>
  </si>
  <si>
    <t>D19</t>
  </si>
  <si>
    <t>A15</t>
  </si>
  <si>
    <t>D21</t>
  </si>
  <si>
    <t>D22</t>
  </si>
  <si>
    <t>B22</t>
  </si>
  <si>
    <t>D25</t>
  </si>
  <si>
    <t>D27</t>
  </si>
  <si>
    <t>D29</t>
  </si>
  <si>
    <t>D30</t>
  </si>
  <si>
    <t>D31</t>
  </si>
  <si>
    <t>D32</t>
  </si>
  <si>
    <t>D33</t>
  </si>
  <si>
    <t>D35</t>
  </si>
  <si>
    <t>D36</t>
  </si>
  <si>
    <t>D38</t>
  </si>
  <si>
    <t>D43</t>
  </si>
  <si>
    <t>D48</t>
  </si>
  <si>
    <t>D49</t>
  </si>
  <si>
    <t>B53</t>
  </si>
  <si>
    <t>D57</t>
  </si>
  <si>
    <t>B59</t>
  </si>
  <si>
    <t>D58</t>
  </si>
  <si>
    <t>A44</t>
  </si>
  <si>
    <t>D60</t>
  </si>
  <si>
    <t>D61</t>
  </si>
  <si>
    <t>D62</t>
  </si>
  <si>
    <t>B4</t>
  </si>
  <si>
    <t>B5</t>
  </si>
  <si>
    <t>B9</t>
  </si>
  <si>
    <t>C6</t>
  </si>
  <si>
    <t>A14</t>
  </si>
  <si>
    <t>B18</t>
  </si>
  <si>
    <t>C10</t>
  </si>
  <si>
    <t>B20</t>
  </si>
  <si>
    <t>A16</t>
  </si>
  <si>
    <t>C14</t>
  </si>
  <si>
    <t>B24</t>
  </si>
  <si>
    <t>B27</t>
  </si>
  <si>
    <t>C18</t>
  </si>
  <si>
    <t>B31</t>
  </si>
  <si>
    <t>B36</t>
  </si>
  <si>
    <t>C30</t>
  </si>
  <si>
    <t>C32</t>
  </si>
  <si>
    <t>C34</t>
  </si>
  <si>
    <t>C36</t>
  </si>
  <si>
    <t>B49</t>
  </si>
  <si>
    <t>C40</t>
  </si>
  <si>
    <t>A39</t>
  </si>
  <si>
    <t>A40</t>
  </si>
  <si>
    <t>C45</t>
  </si>
  <si>
    <t>C48</t>
  </si>
  <si>
    <t>C49</t>
  </si>
  <si>
    <t>Sect</t>
  </si>
  <si>
    <t>Top depth CSF-A (m)</t>
  </si>
  <si>
    <t>Bottom depth CSF-A (m)</t>
  </si>
  <si>
    <t>Top depth CSF-B (m)</t>
  </si>
  <si>
    <t>Bottom depth CSF-B (m)</t>
  </si>
  <si>
    <t>Text ID of section</t>
  </si>
  <si>
    <t>Text ID of archive half</t>
  </si>
  <si>
    <t>Text ID of working half</t>
  </si>
  <si>
    <t>Catwalk samples (no.)</t>
  </si>
  <si>
    <t>Section half samples (no.)</t>
  </si>
  <si>
    <t>Comments</t>
  </si>
  <si>
    <t>SECT11931241</t>
  </si>
  <si>
    <t>SHLF11931261</t>
  </si>
  <si>
    <t>SHLF11931251</t>
  </si>
  <si>
    <t>SECT11931271</t>
  </si>
  <si>
    <t>SHLF11931291</t>
  </si>
  <si>
    <t>SHLF11931281</t>
  </si>
  <si>
    <t>CC</t>
  </si>
  <si>
    <t>SECT11931301</t>
  </si>
  <si>
    <t>SHLF11931321</t>
  </si>
  <si>
    <t>SHLF11931311</t>
  </si>
  <si>
    <t>SECT11932841</t>
  </si>
  <si>
    <t>SHLF11932861</t>
  </si>
  <si>
    <t>SHLF11932851</t>
  </si>
  <si>
    <t>SECT11932871</t>
  </si>
  <si>
    <t>SHLF11932891</t>
  </si>
  <si>
    <t>SHLF11932881</t>
  </si>
  <si>
    <t>SECT11932901</t>
  </si>
  <si>
    <t>SHLF11932921</t>
  </si>
  <si>
    <t>SHLF11932911</t>
  </si>
  <si>
    <t>SECT11932931</t>
  </si>
  <si>
    <t>SHLF11932951</t>
  </si>
  <si>
    <t>SHLF11932941</t>
  </si>
  <si>
    <t>SECT11932961</t>
  </si>
  <si>
    <t>SHLF11932981</t>
  </si>
  <si>
    <t>SHLF11932971</t>
  </si>
  <si>
    <t>SECT11932991</t>
  </si>
  <si>
    <t>SHLF11933011</t>
  </si>
  <si>
    <t>SHLF11933001</t>
  </si>
  <si>
    <t>SECT11933021</t>
  </si>
  <si>
    <t>SHLF11933041</t>
  </si>
  <si>
    <t>SHLF11933031</t>
  </si>
  <si>
    <t>SECT11933051</t>
  </si>
  <si>
    <t>SHLF11933071</t>
  </si>
  <si>
    <t>SHLF11933061</t>
  </si>
  <si>
    <t>SECT11934861</t>
  </si>
  <si>
    <t>SHLF11934881</t>
  </si>
  <si>
    <t>SHLF11934871</t>
  </si>
  <si>
    <t>SECT11934891</t>
  </si>
  <si>
    <t>SHLF11934911</t>
  </si>
  <si>
    <t>SHLF11934901</t>
  </si>
  <si>
    <t>SECT11934921</t>
  </si>
  <si>
    <t>SHLF11934941</t>
  </si>
  <si>
    <t>SHLF11934931</t>
  </si>
  <si>
    <t>SECT11934951</t>
  </si>
  <si>
    <t>SHLF11934971</t>
  </si>
  <si>
    <t>SHLF11934961</t>
  </si>
  <si>
    <t>SECT11934981</t>
  </si>
  <si>
    <t>SHLF11935001</t>
  </si>
  <si>
    <t>SHLF11934991</t>
  </si>
  <si>
    <t>SECT11935011</t>
  </si>
  <si>
    <t>SHLF11935031</t>
  </si>
  <si>
    <t>SHLF11935021</t>
  </si>
  <si>
    <t>SECT11935041</t>
  </si>
  <si>
    <t>SHLF11935061</t>
  </si>
  <si>
    <t>SHLF11935051</t>
  </si>
  <si>
    <t>SECT11935071</t>
  </si>
  <si>
    <t>SHLF11935091</t>
  </si>
  <si>
    <t>SHLF11935081</t>
  </si>
  <si>
    <t>SECT11935531</t>
  </si>
  <si>
    <t>SHLF11935551</t>
  </si>
  <si>
    <t>SHLF11935541</t>
  </si>
  <si>
    <t>SECT11935561</t>
  </si>
  <si>
    <t>SHLF11935581</t>
  </si>
  <si>
    <t>SHLF11935571</t>
  </si>
  <si>
    <t>SECT11935591</t>
  </si>
  <si>
    <t>SHLF11935611</t>
  </si>
  <si>
    <t>SHLF11935601</t>
  </si>
  <si>
    <t>SECT11935621</t>
  </si>
  <si>
    <t>SHLF11935641</t>
  </si>
  <si>
    <t>SHLF11935631</t>
  </si>
  <si>
    <t>SECT11935651</t>
  </si>
  <si>
    <t>SHLF11935671</t>
  </si>
  <si>
    <t>SHLF11935661</t>
  </si>
  <si>
    <t>SECT11935681</t>
  </si>
  <si>
    <t>SHLF11935701</t>
  </si>
  <si>
    <t>SHLF11935691</t>
  </si>
  <si>
    <t>SECT11935711</t>
  </si>
  <si>
    <t>SHLF11935731</t>
  </si>
  <si>
    <t>SHLF11935721</t>
  </si>
  <si>
    <t>SECT11935741</t>
  </si>
  <si>
    <t>SHLF11935761</t>
  </si>
  <si>
    <t>SHLF11935751</t>
  </si>
  <si>
    <t>SECT11936191</t>
  </si>
  <si>
    <t>SHLF11936211</t>
  </si>
  <si>
    <t>SHLF11936201</t>
  </si>
  <si>
    <t>SECT11936221</t>
  </si>
  <si>
    <t>SHLF11936241</t>
  </si>
  <si>
    <t>SHLF11936231</t>
  </si>
  <si>
    <t>SECT11936251</t>
  </si>
  <si>
    <t>SHLF11936271</t>
  </si>
  <si>
    <t>SHLF11936261</t>
  </si>
  <si>
    <t>SECT11936281</t>
  </si>
  <si>
    <t>SHLF11936301</t>
  </si>
  <si>
    <t>SHLF11936291</t>
  </si>
  <si>
    <t>SECT11936311</t>
  </si>
  <si>
    <t>SHLF11936331</t>
  </si>
  <si>
    <t>SHLF11936321</t>
  </si>
  <si>
    <t>SECT11936341</t>
  </si>
  <si>
    <t>SHLF11936361</t>
  </si>
  <si>
    <t>SHLF11936351</t>
  </si>
  <si>
    <t>SECT11936371</t>
  </si>
  <si>
    <t>SHLF11936391</t>
  </si>
  <si>
    <t>SHLF11936381</t>
  </si>
  <si>
    <t>SECT11936401</t>
  </si>
  <si>
    <t>SHLF11936421</t>
  </si>
  <si>
    <t>SHLF11936411</t>
  </si>
  <si>
    <t>SECT11936701</t>
  </si>
  <si>
    <t>SHLF11936721</t>
  </si>
  <si>
    <t>SHLF11936711</t>
  </si>
  <si>
    <t>SECT11936731</t>
  </si>
  <si>
    <t>SHLF11936751</t>
  </si>
  <si>
    <t>SHLF11936741</t>
  </si>
  <si>
    <t>SECT11936761</t>
  </si>
  <si>
    <t>SHLF11936781</t>
  </si>
  <si>
    <t>SHLF11936771</t>
  </si>
  <si>
    <t>SECT11936791</t>
  </si>
  <si>
    <t>SHLF11936811</t>
  </si>
  <si>
    <t>SHLF11936801</t>
  </si>
  <si>
    <t>SECT11936821</t>
  </si>
  <si>
    <t>SHLF11936841</t>
  </si>
  <si>
    <t>SHLF11936831</t>
  </si>
  <si>
    <t>SECT11936851</t>
  </si>
  <si>
    <t>SHLF11936881</t>
  </si>
  <si>
    <t>SHLF11936871</t>
  </si>
  <si>
    <t>SECT11936901</t>
  </si>
  <si>
    <t>SHLF11936921</t>
  </si>
  <si>
    <t>SHLF11936911</t>
  </si>
  <si>
    <t>SECT11936941</t>
  </si>
  <si>
    <t>SHLF11936961</t>
  </si>
  <si>
    <t>SHLF11936951</t>
  </si>
  <si>
    <t>SECT11937631</t>
  </si>
  <si>
    <t>SHLF11937651</t>
  </si>
  <si>
    <t>SHLF11937641</t>
  </si>
  <si>
    <t>SECT11937661</t>
  </si>
  <si>
    <t>SHLF11937681</t>
  </si>
  <si>
    <t>SHLF11937671</t>
  </si>
  <si>
    <t>SECT11937691</t>
  </si>
  <si>
    <t>SHLF11937711</t>
  </si>
  <si>
    <t>SHLF11937701</t>
  </si>
  <si>
    <t>SECT11937721</t>
  </si>
  <si>
    <t>SHLF11937741</t>
  </si>
  <si>
    <t>SHLF11937731</t>
  </si>
  <si>
    <t>SECT11937751</t>
  </si>
  <si>
    <t>SHLF11937771</t>
  </si>
  <si>
    <t>SHLF11937761</t>
  </si>
  <si>
    <t>SECT11937781</t>
  </si>
  <si>
    <t>SHLF11937801</t>
  </si>
  <si>
    <t>SHLF11937791</t>
  </si>
  <si>
    <t>SECT11937811</t>
  </si>
  <si>
    <t>SHLF11937831</t>
  </si>
  <si>
    <t>SHLF11937821</t>
  </si>
  <si>
    <t>SECT11937841</t>
  </si>
  <si>
    <t>SHLF11937861</t>
  </si>
  <si>
    <t>SHLF11937851</t>
  </si>
  <si>
    <t>SECT11938351</t>
  </si>
  <si>
    <t>SHLF11938371</t>
  </si>
  <si>
    <t>SHLF11938361</t>
  </si>
  <si>
    <t>SECT11938381</t>
  </si>
  <si>
    <t>SHLF11938401</t>
  </si>
  <si>
    <t>SHLF11938391</t>
  </si>
  <si>
    <t>SECT11938411</t>
  </si>
  <si>
    <t>SHLF11938431</t>
  </si>
  <si>
    <t>SHLF11938421</t>
  </si>
  <si>
    <t>SECT11938441</t>
  </si>
  <si>
    <t>SHLF11938461</t>
  </si>
  <si>
    <t>SHLF11938451</t>
  </si>
  <si>
    <t>SECT11938471</t>
  </si>
  <si>
    <t>SHLF11938491</t>
  </si>
  <si>
    <t>SHLF11938481</t>
  </si>
  <si>
    <t>SECT11938501</t>
  </si>
  <si>
    <t>SHLF11938521</t>
  </si>
  <si>
    <t>SHLF11938511</t>
  </si>
  <si>
    <t>SECT11938531</t>
  </si>
  <si>
    <t>SHLF11938551</t>
  </si>
  <si>
    <t>SHLF11938541</t>
  </si>
  <si>
    <t>SECT11938561</t>
  </si>
  <si>
    <t>SHLF11938581</t>
  </si>
  <si>
    <t>SHLF11938571</t>
  </si>
  <si>
    <t>SECT11938841</t>
  </si>
  <si>
    <t>SHLF11938861</t>
  </si>
  <si>
    <t>SHLF11938851</t>
  </si>
  <si>
    <t>SECT11938871</t>
  </si>
  <si>
    <t>SHLF11938891</t>
  </si>
  <si>
    <t>SHLF11938881</t>
  </si>
  <si>
    <t>SECT11938901</t>
  </si>
  <si>
    <t>SHLF11938921</t>
  </si>
  <si>
    <t>SHLF11938911</t>
  </si>
  <si>
    <t>SECT11938931</t>
  </si>
  <si>
    <t>SHLF11938951</t>
  </si>
  <si>
    <t>SHLF11938941</t>
  </si>
  <si>
    <t>SECT11938961</t>
  </si>
  <si>
    <t>SHLF11938981</t>
  </si>
  <si>
    <t>SHLF11938971</t>
  </si>
  <si>
    <t>SECT11938991</t>
  </si>
  <si>
    <t>SHLF11939011</t>
  </si>
  <si>
    <t>SHLF11939001</t>
  </si>
  <si>
    <t>SECT11939021</t>
  </si>
  <si>
    <t>SHLF11939041</t>
  </si>
  <si>
    <t>SHLF11939031</t>
  </si>
  <si>
    <t>SECT11939051</t>
  </si>
  <si>
    <t>SHLF11939071</t>
  </si>
  <si>
    <t>SHLF11939061</t>
  </si>
  <si>
    <t>SECT11939781</t>
  </si>
  <si>
    <t>SHLF11939801</t>
  </si>
  <si>
    <t>SHLF11939791</t>
  </si>
  <si>
    <t>SECT11939811</t>
  </si>
  <si>
    <t>SHLF11939831</t>
  </si>
  <si>
    <t>SHLF11939821</t>
  </si>
  <si>
    <t>SECT11939841</t>
  </si>
  <si>
    <t>SHLF11939861</t>
  </si>
  <si>
    <t>SHLF11939851</t>
  </si>
  <si>
    <t>SECT11939871</t>
  </si>
  <si>
    <t>SHLF11939891</t>
  </si>
  <si>
    <t>SHLF11939881</t>
  </si>
  <si>
    <t>SECT11939901</t>
  </si>
  <si>
    <t>SHLF11939921</t>
  </si>
  <si>
    <t>SHLF11939911</t>
  </si>
  <si>
    <t>SECT11939931</t>
  </si>
  <si>
    <t>SHLF11939951</t>
  </si>
  <si>
    <t>SHLF11939941</t>
  </si>
  <si>
    <t>SECT11939961</t>
  </si>
  <si>
    <t>SHLF11939981</t>
  </si>
  <si>
    <t>SHLF11939971</t>
  </si>
  <si>
    <t>SECT11939991</t>
  </si>
  <si>
    <t>SHLF11940011</t>
  </si>
  <si>
    <t>SHLF11940001</t>
  </si>
  <si>
    <t>SECT11940471</t>
  </si>
  <si>
    <t>SHLF11940491</t>
  </si>
  <si>
    <t>SHLF11940481</t>
  </si>
  <si>
    <t>SECT11940501</t>
  </si>
  <si>
    <t>SHLF11940521</t>
  </si>
  <si>
    <t>SHLF11940511</t>
  </si>
  <si>
    <t>SECT11940531</t>
  </si>
  <si>
    <t>SHLF11940551</t>
  </si>
  <si>
    <t>SHLF11940541</t>
  </si>
  <si>
    <t>SECT11940561</t>
  </si>
  <si>
    <t>SHLF11940581</t>
  </si>
  <si>
    <t>SHLF11940571</t>
  </si>
  <si>
    <t>SECT11940591</t>
  </si>
  <si>
    <t>SHLF11940611</t>
  </si>
  <si>
    <t>SHLF11940601</t>
  </si>
  <si>
    <t>SECT11940621</t>
  </si>
  <si>
    <t>SHLF11940641</t>
  </si>
  <si>
    <t>SHLF11940631</t>
  </si>
  <si>
    <t>SECT11940651</t>
  </si>
  <si>
    <t>SHLF11940671</t>
  </si>
  <si>
    <t>SHLF11940661</t>
  </si>
  <si>
    <t>SECT11940681</t>
  </si>
  <si>
    <t>SHLF11940701</t>
  </si>
  <si>
    <t>SHLF11940691</t>
  </si>
  <si>
    <t>SECT11941161</t>
  </si>
  <si>
    <t>SHLF11941181</t>
  </si>
  <si>
    <t>SHLF11941171</t>
  </si>
  <si>
    <t>SECT11941191</t>
  </si>
  <si>
    <t>SHLF11941211</t>
  </si>
  <si>
    <t>SHLF11941201</t>
  </si>
  <si>
    <t>SECT11941221</t>
  </si>
  <si>
    <t>SHLF11941241</t>
  </si>
  <si>
    <t>SHLF11941231</t>
  </si>
  <si>
    <t>SECT11941251</t>
  </si>
  <si>
    <t>SHLF11941271</t>
  </si>
  <si>
    <t>SHLF11941261</t>
  </si>
  <si>
    <t>SECT11941281</t>
  </si>
  <si>
    <t>SHLF11941301</t>
  </si>
  <si>
    <t>SHLF11941291</t>
  </si>
  <si>
    <t>SECT11941311</t>
  </si>
  <si>
    <t>SHLF11941331</t>
  </si>
  <si>
    <t>SHLF11941321</t>
  </si>
  <si>
    <t>SECT11941341</t>
  </si>
  <si>
    <t>SHLF11941361</t>
  </si>
  <si>
    <t>SHLF11941351</t>
  </si>
  <si>
    <t>SECT11941371</t>
  </si>
  <si>
    <t>SHLF11941391</t>
  </si>
  <si>
    <t>SHLF11941381</t>
  </si>
  <si>
    <t>SECT11941851</t>
  </si>
  <si>
    <t>SHLF11941871</t>
  </si>
  <si>
    <t>SHLF11941861</t>
  </si>
  <si>
    <t>SECT11941881</t>
  </si>
  <si>
    <t>SHLF11941901</t>
  </si>
  <si>
    <t>SHLF11941891</t>
  </si>
  <si>
    <t>SECT11941911</t>
  </si>
  <si>
    <t>SHLF11941931</t>
  </si>
  <si>
    <t>SHLF11941921</t>
  </si>
  <si>
    <t>SECT11941941</t>
  </si>
  <si>
    <t>SHLF11941961</t>
  </si>
  <si>
    <t>SHLF11941951</t>
  </si>
  <si>
    <t>SECT11941971</t>
  </si>
  <si>
    <t>SHLF11941991</t>
  </si>
  <si>
    <t>SHLF11941981</t>
  </si>
  <si>
    <t>SECT11942001</t>
  </si>
  <si>
    <t>SHLF11942021</t>
  </si>
  <si>
    <t>SHLF11942011</t>
  </si>
  <si>
    <t>SECT11942031</t>
  </si>
  <si>
    <t>SHLF11942051</t>
  </si>
  <si>
    <t>SHLF11942041</t>
  </si>
  <si>
    <t>SECT11942061</t>
  </si>
  <si>
    <t>SHLF11942081</t>
  </si>
  <si>
    <t>SHLF11942071</t>
  </si>
  <si>
    <t>SECT11942391</t>
  </si>
  <si>
    <t>SHLF11942411</t>
  </si>
  <si>
    <t>SHLF11942401</t>
  </si>
  <si>
    <t>SECT11942421</t>
  </si>
  <si>
    <t>SHLF11942441</t>
  </si>
  <si>
    <t>SHLF11942431</t>
  </si>
  <si>
    <t>SECT11942451</t>
  </si>
  <si>
    <t>SHLF11942471</t>
  </si>
  <si>
    <t>SHLF11942461</t>
  </si>
  <si>
    <t>SECT11942481</t>
  </si>
  <si>
    <t>SHLF11942501</t>
  </si>
  <si>
    <t>SHLF11942491</t>
  </si>
  <si>
    <t>SECT11942511</t>
  </si>
  <si>
    <t>SHLF11942531</t>
  </si>
  <si>
    <t>SHLF11942521</t>
  </si>
  <si>
    <t>SECT11942541</t>
  </si>
  <si>
    <t>SHLF11942561</t>
  </si>
  <si>
    <t>SHLF11942551</t>
  </si>
  <si>
    <t>SECT11942571</t>
  </si>
  <si>
    <t>SHLF11942591</t>
  </si>
  <si>
    <t>SHLF11942581</t>
  </si>
  <si>
    <t>SECT11942601</t>
  </si>
  <si>
    <t>SHLF11942621</t>
  </si>
  <si>
    <t>SHLF11942611</t>
  </si>
  <si>
    <t>SECT11942851</t>
  </si>
  <si>
    <t>SHLF11942871</t>
  </si>
  <si>
    <t>SHLF11942861</t>
  </si>
  <si>
    <t>Top of section 1 disturbed</t>
  </si>
  <si>
    <t>SECT11942881</t>
  </si>
  <si>
    <t>SHLF11942901</t>
  </si>
  <si>
    <t>SHLF11942891</t>
  </si>
  <si>
    <t>SECT11942911</t>
  </si>
  <si>
    <t>SHLF11942931</t>
  </si>
  <si>
    <t>SHLF11942921</t>
  </si>
  <si>
    <t>SECT11942941</t>
  </si>
  <si>
    <t>SHLF11942961</t>
  </si>
  <si>
    <t>SHLF11942951</t>
  </si>
  <si>
    <t>SECT11942971</t>
  </si>
  <si>
    <t>SHLF11942991</t>
  </si>
  <si>
    <t>SHLF11942981</t>
  </si>
  <si>
    <t>SECT11943001</t>
  </si>
  <si>
    <t>SHLF11943021</t>
  </si>
  <si>
    <t>SHLF11943011</t>
  </si>
  <si>
    <t>SECT11943031</t>
  </si>
  <si>
    <t>SHLF11943051</t>
  </si>
  <si>
    <t>SHLF11943041</t>
  </si>
  <si>
    <t>SECT11943061</t>
  </si>
  <si>
    <t>SHLF11943081</t>
  </si>
  <si>
    <t>SHLF11943071</t>
  </si>
  <si>
    <t>SECT11943461</t>
  </si>
  <si>
    <t>SHLF11943481</t>
  </si>
  <si>
    <t>SHLF11943471</t>
  </si>
  <si>
    <t>Extruded from liner on the drill floor.  Disturbed</t>
  </si>
  <si>
    <t>SECT11943491</t>
  </si>
  <si>
    <t>SHLF11943511</t>
  </si>
  <si>
    <t>SHLF11943501</t>
  </si>
  <si>
    <t>SECT11943521</t>
  </si>
  <si>
    <t>SHLF11943541</t>
  </si>
  <si>
    <t>SHLF11943531</t>
  </si>
  <si>
    <t>SECT11943551</t>
  </si>
  <si>
    <t>SHLF11943571</t>
  </si>
  <si>
    <t>SHLF11943561</t>
  </si>
  <si>
    <t>SECT11943581</t>
  </si>
  <si>
    <t>SHLF11943601</t>
  </si>
  <si>
    <t>SHLF11943591</t>
  </si>
  <si>
    <t>SECT11943611</t>
  </si>
  <si>
    <t>SHLF11943631</t>
  </si>
  <si>
    <t>SHLF11943621</t>
  </si>
  <si>
    <t>SECT11943641</t>
  </si>
  <si>
    <t>SHLF11943661</t>
  </si>
  <si>
    <t>SHLF11943651</t>
  </si>
  <si>
    <t>SECT11943671</t>
  </si>
  <si>
    <t>SHLF11943691</t>
  </si>
  <si>
    <t>SHLF11943681</t>
  </si>
  <si>
    <t>SECT11943701</t>
  </si>
  <si>
    <t>SHLF11943721</t>
  </si>
  <si>
    <t>SHLF11943711</t>
  </si>
  <si>
    <t>SECT11943861</t>
  </si>
  <si>
    <t>SHLF11943881</t>
  </si>
  <si>
    <t>SHLF11943871</t>
  </si>
  <si>
    <t>SECT11943891</t>
  </si>
  <si>
    <t>SHLF11943911</t>
  </si>
  <si>
    <t>SHLF11943901</t>
  </si>
  <si>
    <t>SECT11943921</t>
  </si>
  <si>
    <t>SHLF11943941</t>
  </si>
  <si>
    <t>SHLF11943931</t>
  </si>
  <si>
    <t>SECT11943951</t>
  </si>
  <si>
    <t>SHLF11943971</t>
  </si>
  <si>
    <t>SHLF11943961</t>
  </si>
  <si>
    <t>SECT11943981</t>
  </si>
  <si>
    <t>SHLF11944001</t>
  </si>
  <si>
    <t>SHLF11943991</t>
  </si>
  <si>
    <t>SECT11944011</t>
  </si>
  <si>
    <t>SHLF11944031</t>
  </si>
  <si>
    <t>SHLF11944021</t>
  </si>
  <si>
    <t>SECT11944041</t>
  </si>
  <si>
    <t>SHLF11944061</t>
  </si>
  <si>
    <t>SHLF11944051</t>
  </si>
  <si>
    <t>SECT11944071</t>
  </si>
  <si>
    <t>SHLF11944091</t>
  </si>
  <si>
    <t>SHLF11944081</t>
  </si>
  <si>
    <t>SECT11944101</t>
  </si>
  <si>
    <t>SHLF11944121</t>
  </si>
  <si>
    <t>SHLF11944111</t>
  </si>
  <si>
    <t>SECT11944831</t>
  </si>
  <si>
    <t>SHLF11944851</t>
  </si>
  <si>
    <t>SHLF11944841</t>
  </si>
  <si>
    <t>Extruded on drill floor. Disturbed</t>
  </si>
  <si>
    <t>SECT11944861</t>
  </si>
  <si>
    <t>SHLF11944881</t>
  </si>
  <si>
    <t>SHLF11944871</t>
  </si>
  <si>
    <t>SECT11944891</t>
  </si>
  <si>
    <t>SHLF11944911</t>
  </si>
  <si>
    <t>SHLF11944901</t>
  </si>
  <si>
    <t>SECT11944921</t>
  </si>
  <si>
    <t>SHLF11944941</t>
  </si>
  <si>
    <t>SHLF11944931</t>
  </si>
  <si>
    <t>SECT11944951</t>
  </si>
  <si>
    <t>SHLF11944971</t>
  </si>
  <si>
    <t>SHLF11944961</t>
  </si>
  <si>
    <t>SECT11944981</t>
  </si>
  <si>
    <t>SHLF11945001</t>
  </si>
  <si>
    <t>SHLF11944991</t>
  </si>
  <si>
    <t>SECT11945011</t>
  </si>
  <si>
    <t>SHLF11945031</t>
  </si>
  <si>
    <t>SHLF11945021</t>
  </si>
  <si>
    <t>SECT11945161</t>
  </si>
  <si>
    <t>SHLF11945181</t>
  </si>
  <si>
    <t>SHLF11945171</t>
  </si>
  <si>
    <t>SECT11945191</t>
  </si>
  <si>
    <t>SHLF11945211</t>
  </si>
  <si>
    <t>SHLF11945201</t>
  </si>
  <si>
    <t>SECT11945221</t>
  </si>
  <si>
    <t>SHLF11945241</t>
  </si>
  <si>
    <t>SHLF11945231</t>
  </si>
  <si>
    <t>SECT11945251</t>
  </si>
  <si>
    <t>SHLF11945271</t>
  </si>
  <si>
    <t>SHLF11945261</t>
  </si>
  <si>
    <t>SECT11945281</t>
  </si>
  <si>
    <t>SHLF11945301</t>
  </si>
  <si>
    <t>SHLF11945291</t>
  </si>
  <si>
    <t>SECT11945311</t>
  </si>
  <si>
    <t>SHLF11945331</t>
  </si>
  <si>
    <t>SHLF11945321</t>
  </si>
  <si>
    <t>Extruded on drill floor.  Disturbed</t>
  </si>
  <si>
    <t>SECT11945701</t>
  </si>
  <si>
    <t>SHLF11945721</t>
  </si>
  <si>
    <t>SHLF11945711</t>
  </si>
  <si>
    <t>extruded on rig floor</t>
  </si>
  <si>
    <t>SECT11945731</t>
  </si>
  <si>
    <t>SHLF11945751</t>
  </si>
  <si>
    <t>SHLF11945741</t>
  </si>
  <si>
    <t>SECT11945761</t>
  </si>
  <si>
    <t>SHLF11945781</t>
  </si>
  <si>
    <t>SHLF11945771</t>
  </si>
  <si>
    <t>SECT11945791</t>
  </si>
  <si>
    <t>SHLF11945811</t>
  </si>
  <si>
    <t>SHLF11945801</t>
  </si>
  <si>
    <t>SECT11945821</t>
  </si>
  <si>
    <t>SHLF11945841</t>
  </si>
  <si>
    <t>SHLF11945831</t>
  </si>
  <si>
    <t>SECT11945851</t>
  </si>
  <si>
    <t>SHLF11945871</t>
  </si>
  <si>
    <t>SHLF11945861</t>
  </si>
  <si>
    <t>SECT11945881</t>
  </si>
  <si>
    <t>SHLF11945901</t>
  </si>
  <si>
    <t>SHLF11945891</t>
  </si>
  <si>
    <t>SECT11945911</t>
  </si>
  <si>
    <t>SHLF11945931</t>
  </si>
  <si>
    <t>SHLF11945921</t>
  </si>
  <si>
    <t>SECT11946161</t>
  </si>
  <si>
    <t>SHLF11946181</t>
  </si>
  <si>
    <t>SHLF11946171</t>
  </si>
  <si>
    <t>top 25 cm extruded on rig floor, disturbed</t>
  </si>
  <si>
    <t>SECT11946191</t>
  </si>
  <si>
    <t>SHLF11946211</t>
  </si>
  <si>
    <t>SHLF11946201</t>
  </si>
  <si>
    <t>SECT11946221</t>
  </si>
  <si>
    <t>SHLF11946241</t>
  </si>
  <si>
    <t>SHLF11946231</t>
  </si>
  <si>
    <t>SECT11946251</t>
  </si>
  <si>
    <t>SHLF11946271</t>
  </si>
  <si>
    <t>SHLF11946261</t>
  </si>
  <si>
    <t>SECT11946281</t>
  </si>
  <si>
    <t>SHLF11946301</t>
  </si>
  <si>
    <t>SHLF11946291</t>
  </si>
  <si>
    <t>SECT11946311</t>
  </si>
  <si>
    <t>SHLF11946331</t>
  </si>
  <si>
    <t>SHLF11946321</t>
  </si>
  <si>
    <t>SECT11946341</t>
  </si>
  <si>
    <t>SHLF11946361</t>
  </si>
  <si>
    <t>SHLF11946351</t>
  </si>
  <si>
    <t>SECT11946371</t>
  </si>
  <si>
    <t>SHLF11946391</t>
  </si>
  <si>
    <t>SHLF11946381</t>
  </si>
  <si>
    <t>SECT11946761</t>
  </si>
  <si>
    <t>SHLF11946781</t>
  </si>
  <si>
    <t>SHLF11946771</t>
  </si>
  <si>
    <t>top 20 cm extruded on rig floor, disturbed</t>
  </si>
  <si>
    <t>SECT11946791</t>
  </si>
  <si>
    <t>SHLF11946811</t>
  </si>
  <si>
    <t>SHLF11946801</t>
  </si>
  <si>
    <t>SECT11946821</t>
  </si>
  <si>
    <t>SHLF11946841</t>
  </si>
  <si>
    <t>SHLF11946831</t>
  </si>
  <si>
    <t>SECT11946851</t>
  </si>
  <si>
    <t>SHLF11946871</t>
  </si>
  <si>
    <t>SHLF11946861</t>
  </si>
  <si>
    <t>SECT11946881</t>
  </si>
  <si>
    <t>SHLF11946901</t>
  </si>
  <si>
    <t>SHLF11946891</t>
  </si>
  <si>
    <t>SECT11946911</t>
  </si>
  <si>
    <t>SHLF11946931</t>
  </si>
  <si>
    <t>SHLF11946921</t>
  </si>
  <si>
    <t>SECT11946941</t>
  </si>
  <si>
    <t>SHLF11946961</t>
  </si>
  <si>
    <t>SHLF11946951</t>
  </si>
  <si>
    <t>SECT11946971</t>
  </si>
  <si>
    <t>SHLF11946991</t>
  </si>
  <si>
    <t>SHLF11946981</t>
  </si>
  <si>
    <t>SECT11947341</t>
  </si>
  <si>
    <t>SHLF11947361</t>
  </si>
  <si>
    <t>SHLF11947351</t>
  </si>
  <si>
    <t>SECT11947371</t>
  </si>
  <si>
    <t>SHLF11947391</t>
  </si>
  <si>
    <t>SHLF11947381</t>
  </si>
  <si>
    <t>SECT11947401</t>
  </si>
  <si>
    <t>SHLF11947421</t>
  </si>
  <si>
    <t>SHLF11947411</t>
  </si>
  <si>
    <t>SECT11947431</t>
  </si>
  <si>
    <t>SHLF11947451</t>
  </si>
  <si>
    <t>SHLF11947441</t>
  </si>
  <si>
    <t>SECT11947461</t>
  </si>
  <si>
    <t>SHLF11947481</t>
  </si>
  <si>
    <t>SHLF11947471</t>
  </si>
  <si>
    <t>SECT11947491</t>
  </si>
  <si>
    <t>SHLF11947511</t>
  </si>
  <si>
    <t>SHLF11947501</t>
  </si>
  <si>
    <t>SECT11947521</t>
  </si>
  <si>
    <t>SHLF11947541</t>
  </si>
  <si>
    <t>SHLF11947531</t>
  </si>
  <si>
    <t>SECT11947551</t>
  </si>
  <si>
    <t>SHLF11947571</t>
  </si>
  <si>
    <t>SHLF11947561</t>
  </si>
  <si>
    <t>SECT11947831</t>
  </si>
  <si>
    <t>SHLF11947851</t>
  </si>
  <si>
    <t>SHLF11947841</t>
  </si>
  <si>
    <t>extruded on rig floor, disturbed</t>
  </si>
  <si>
    <t>SECT11947861</t>
  </si>
  <si>
    <t>SHLF11947881</t>
  </si>
  <si>
    <t>SHLF11947871</t>
  </si>
  <si>
    <t>SECT11947891</t>
  </si>
  <si>
    <t>SHLF11947911</t>
  </si>
  <si>
    <t>SHLF11947901</t>
  </si>
  <si>
    <t>SECT11947921</t>
  </si>
  <si>
    <t>SHLF11947941</t>
  </si>
  <si>
    <t>SHLF11947931</t>
  </si>
  <si>
    <t>SECT11947951</t>
  </si>
  <si>
    <t>SHLF11947971</t>
  </si>
  <si>
    <t>SHLF11947961</t>
  </si>
  <si>
    <t>SECT11947981</t>
  </si>
  <si>
    <t>SHLF11948001</t>
  </si>
  <si>
    <t>SHLF11947991</t>
  </si>
  <si>
    <t>SECT11948011</t>
  </si>
  <si>
    <t>SHLF11948031</t>
  </si>
  <si>
    <t>SHLF11948021</t>
  </si>
  <si>
    <t>SECT11948041</t>
  </si>
  <si>
    <t>SHLF11948061</t>
  </si>
  <si>
    <t>SHLF11948051</t>
  </si>
  <si>
    <t>SECT11948071</t>
  </si>
  <si>
    <t>SHLF11948091</t>
  </si>
  <si>
    <t>SHLF11948081</t>
  </si>
  <si>
    <t>SECT11948281</t>
  </si>
  <si>
    <t>SHLF11948301</t>
  </si>
  <si>
    <t>SHLF11948291</t>
  </si>
  <si>
    <t>SECT11948311</t>
  </si>
  <si>
    <t>SHLF11948331</t>
  </si>
  <si>
    <t>SHLF11948321</t>
  </si>
  <si>
    <t>SECT11948341</t>
  </si>
  <si>
    <t>SHLF11948361</t>
  </si>
  <si>
    <t>SHLF11948351</t>
  </si>
  <si>
    <t>SECT11948371</t>
  </si>
  <si>
    <t>SHLF11948391</t>
  </si>
  <si>
    <t>SHLF11948381</t>
  </si>
  <si>
    <t>SECT11948401</t>
  </si>
  <si>
    <t>SHLF11948421</t>
  </si>
  <si>
    <t>SHLF11948411</t>
  </si>
  <si>
    <t>SECT11948861</t>
  </si>
  <si>
    <t>SHLF11948881</t>
  </si>
  <si>
    <t>SHLF11948871</t>
  </si>
  <si>
    <t>SECT11948891</t>
  </si>
  <si>
    <t>SHLF11948911</t>
  </si>
  <si>
    <t>SHLF11948901</t>
  </si>
  <si>
    <t>SECT11948921</t>
  </si>
  <si>
    <t>SHLF11948941</t>
  </si>
  <si>
    <t>SHLF11948931</t>
  </si>
  <si>
    <t>SECT11948951</t>
  </si>
  <si>
    <t>SHLF11948971</t>
  </si>
  <si>
    <t>SHLF11948961</t>
  </si>
  <si>
    <t>SECT11948981</t>
  </si>
  <si>
    <t>SHLF11949001</t>
  </si>
  <si>
    <t>SHLF11948991</t>
  </si>
  <si>
    <t>SECT11949011</t>
  </si>
  <si>
    <t>SHLF11949031</t>
  </si>
  <si>
    <t>SHLF11949021</t>
  </si>
  <si>
    <t>SECT11949171</t>
  </si>
  <si>
    <t>SHLF11949191</t>
  </si>
  <si>
    <t>SHLF11949181</t>
  </si>
  <si>
    <t>SECT11949201</t>
  </si>
  <si>
    <t>SHLF11949221</t>
  </si>
  <si>
    <t>SHLF11949211</t>
  </si>
  <si>
    <t>SECT11949231</t>
  </si>
  <si>
    <t>SHLF11949251</t>
  </si>
  <si>
    <t>SHLF11949241</t>
  </si>
  <si>
    <t>SECT11949261</t>
  </si>
  <si>
    <t>SHLF11949281</t>
  </si>
  <si>
    <t>SHLF11949271</t>
  </si>
  <si>
    <t>SECT11949291</t>
  </si>
  <si>
    <t>SHLF11949311</t>
  </si>
  <si>
    <t>SHLF11949301</t>
  </si>
  <si>
    <t>SECT11949431</t>
  </si>
  <si>
    <t>SHLF11949451</t>
  </si>
  <si>
    <t>SHLF11949441</t>
  </si>
  <si>
    <t>SECT11949461</t>
  </si>
  <si>
    <t>SHLF11949481</t>
  </si>
  <si>
    <t>SHLF11949471</t>
  </si>
  <si>
    <t>SECT11949491</t>
  </si>
  <si>
    <t>SHLF11949511</t>
  </si>
  <si>
    <t>SHLF11949501</t>
  </si>
  <si>
    <t>SECT11949521</t>
  </si>
  <si>
    <t>SHLF11949541</t>
  </si>
  <si>
    <t>SHLF11949531</t>
  </si>
  <si>
    <t>SECT11949551</t>
  </si>
  <si>
    <t>SHLF11949571</t>
  </si>
  <si>
    <t>SHLF11949561</t>
  </si>
  <si>
    <t>SECT11949711</t>
  </si>
  <si>
    <t>SHLF11949731</t>
  </si>
  <si>
    <t>SHLF11949721</t>
  </si>
  <si>
    <t>SECT11949741</t>
  </si>
  <si>
    <t>SHLF11949761</t>
  </si>
  <si>
    <t>SHLF11949751</t>
  </si>
  <si>
    <t>SECT11949771</t>
  </si>
  <si>
    <t>SHLF11949791</t>
  </si>
  <si>
    <t>SHLF11949781</t>
  </si>
  <si>
    <t>SECT11949801</t>
  </si>
  <si>
    <t>SHLF11949821</t>
  </si>
  <si>
    <t>SHLF11949811</t>
  </si>
  <si>
    <t>SECT11949831</t>
  </si>
  <si>
    <t>SHLF11949851</t>
  </si>
  <si>
    <t>SHLF11949841</t>
  </si>
  <si>
    <t>SECT11949861</t>
  </si>
  <si>
    <t>SHLF11949881</t>
  </si>
  <si>
    <t>SHLF11949871</t>
  </si>
  <si>
    <t>SECT11950001</t>
  </si>
  <si>
    <t>SHLF11950021</t>
  </si>
  <si>
    <t>SHLF11950011</t>
  </si>
  <si>
    <t>SECT11950031</t>
  </si>
  <si>
    <t>SHLF11950051</t>
  </si>
  <si>
    <t>SHLF11950041</t>
  </si>
  <si>
    <t>SECT11950061</t>
  </si>
  <si>
    <t>SHLF11950081</t>
  </si>
  <si>
    <t>SHLF11950071</t>
  </si>
  <si>
    <t>SECT11950091</t>
  </si>
  <si>
    <t>SHLF11950111</t>
  </si>
  <si>
    <t>SHLF11950101</t>
  </si>
  <si>
    <t>SECT11950121</t>
  </si>
  <si>
    <t>SHLF11950141</t>
  </si>
  <si>
    <t>SHLF11950131</t>
  </si>
  <si>
    <t>SECT11950151</t>
  </si>
  <si>
    <t>SHLF11950171</t>
  </si>
  <si>
    <t>SHLF11950161</t>
  </si>
  <si>
    <t>SECT11950571</t>
  </si>
  <si>
    <t>SHLF11950591</t>
  </si>
  <si>
    <t>SHLF11950581</t>
  </si>
  <si>
    <t>SECT11950601</t>
  </si>
  <si>
    <t>SHLF11950621</t>
  </si>
  <si>
    <t>SHLF11950611</t>
  </si>
  <si>
    <t>SECT11950631</t>
  </si>
  <si>
    <t>SHLF11950651</t>
  </si>
  <si>
    <t>SHLF11950641</t>
  </si>
  <si>
    <t>SECT11950661</t>
  </si>
  <si>
    <t>SHLF11950681</t>
  </si>
  <si>
    <t>SHLF11950671</t>
  </si>
  <si>
    <t>SECT11950691</t>
  </si>
  <si>
    <t>SHLF11950711</t>
  </si>
  <si>
    <t>SHLF11950701</t>
  </si>
  <si>
    <t>SECT11950971</t>
  </si>
  <si>
    <t>SHLF11950991</t>
  </si>
  <si>
    <t>SHLF11950981</t>
  </si>
  <si>
    <t>SECT11951001</t>
  </si>
  <si>
    <t>SHLF11951021</t>
  </si>
  <si>
    <t>SHLF11951011</t>
  </si>
  <si>
    <t>SECT11951031</t>
  </si>
  <si>
    <t>SHLF11951051</t>
  </si>
  <si>
    <t>SHLF11951041</t>
  </si>
  <si>
    <t>SECT11951061</t>
  </si>
  <si>
    <t>SHLF11951081</t>
  </si>
  <si>
    <t>SHLF11951071</t>
  </si>
  <si>
    <t>SECT11951091</t>
  </si>
  <si>
    <t>SHLF11951111</t>
  </si>
  <si>
    <t>SHLF11951101</t>
  </si>
  <si>
    <t>SECT11951121</t>
  </si>
  <si>
    <t>SHLF11951141</t>
  </si>
  <si>
    <t>SHLF11951131</t>
  </si>
  <si>
    <t>SECT11951551</t>
  </si>
  <si>
    <t>SHLF11951571</t>
  </si>
  <si>
    <t>SHLF11951561</t>
  </si>
  <si>
    <t>SECT11951581</t>
  </si>
  <si>
    <t>SHLF11951601</t>
  </si>
  <si>
    <t>SHLF11951591</t>
  </si>
  <si>
    <t>SECT11951611</t>
  </si>
  <si>
    <t>SHLF11951631</t>
  </si>
  <si>
    <t>SHLF11951621</t>
  </si>
  <si>
    <t>SECT11951641</t>
  </si>
  <si>
    <t>SHLF11951661</t>
  </si>
  <si>
    <t>SHLF11951651</t>
  </si>
  <si>
    <t>SECT11951671</t>
  </si>
  <si>
    <t>SHLF11951691</t>
  </si>
  <si>
    <t>SHLF11951681</t>
  </si>
  <si>
    <t>SECT11951701</t>
  </si>
  <si>
    <t>SHLF11951721</t>
  </si>
  <si>
    <t>SHLF11951711</t>
  </si>
  <si>
    <t>SECT11951901</t>
  </si>
  <si>
    <t>SHLF11951921</t>
  </si>
  <si>
    <t>SHLF11951911</t>
  </si>
  <si>
    <t>SECT11951931</t>
  </si>
  <si>
    <t>SHLF11951951</t>
  </si>
  <si>
    <t>SHLF11951941</t>
  </si>
  <si>
    <t>SECT11951961</t>
  </si>
  <si>
    <t>SHLF11951981</t>
  </si>
  <si>
    <t>SHLF11951971</t>
  </si>
  <si>
    <t>SECT11951991</t>
  </si>
  <si>
    <t>SHLF11952011</t>
  </si>
  <si>
    <t>SHLF11952001</t>
  </si>
  <si>
    <t>SECT11952021</t>
  </si>
  <si>
    <t>SHLF11952041</t>
  </si>
  <si>
    <t>SHLF11952031</t>
  </si>
  <si>
    <t>SECT11952051</t>
  </si>
  <si>
    <t>SHLF11952071</t>
  </si>
  <si>
    <t>SHLF11952061</t>
  </si>
  <si>
    <t>SECT11952211</t>
  </si>
  <si>
    <t>SHLF11952231</t>
  </si>
  <si>
    <t>SHLF11952221</t>
  </si>
  <si>
    <t>SECT11952241</t>
  </si>
  <si>
    <t>SHLF11952261</t>
  </si>
  <si>
    <t>SHLF11952251</t>
  </si>
  <si>
    <t>SECT11952271</t>
  </si>
  <si>
    <t>SHLF11952291</t>
  </si>
  <si>
    <t>SHLF11952281</t>
  </si>
  <si>
    <t>SECT11952301</t>
  </si>
  <si>
    <t>SHLF11952321</t>
  </si>
  <si>
    <t>SHLF11952311</t>
  </si>
  <si>
    <t>SECT11952331</t>
  </si>
  <si>
    <t>SHLF11952351</t>
  </si>
  <si>
    <t>SHLF11952341</t>
  </si>
  <si>
    <t>SECT11952581</t>
  </si>
  <si>
    <t>SHLF11952601</t>
  </si>
  <si>
    <t>SHLF11952591</t>
  </si>
  <si>
    <t>SECT11952611</t>
  </si>
  <si>
    <t>SHLF11952631</t>
  </si>
  <si>
    <t>SHLF11952621</t>
  </si>
  <si>
    <t>SECT11952641</t>
  </si>
  <si>
    <t>SHLF11952661</t>
  </si>
  <si>
    <t>SHLF11952651</t>
  </si>
  <si>
    <t>SECT11952671</t>
  </si>
  <si>
    <t>SHLF11952691</t>
  </si>
  <si>
    <t>SHLF11952681</t>
  </si>
  <si>
    <t>SECT11952701</t>
  </si>
  <si>
    <t>SHLF11952721</t>
  </si>
  <si>
    <t>SHLF11952711</t>
  </si>
  <si>
    <t>SECT11952731</t>
  </si>
  <si>
    <t>SHLF11952751</t>
  </si>
  <si>
    <t>SHLF11952741</t>
  </si>
  <si>
    <t>SECT11953091</t>
  </si>
  <si>
    <t>SHLF11953111</t>
  </si>
  <si>
    <t>SHLF11953101</t>
  </si>
  <si>
    <t>SECT11953121</t>
  </si>
  <si>
    <t>SHLF11953141</t>
  </si>
  <si>
    <t>SHLF11953131</t>
  </si>
  <si>
    <t>SECT11953151</t>
  </si>
  <si>
    <t>SHLF11953171</t>
  </si>
  <si>
    <t>SHLF11953161</t>
  </si>
  <si>
    <t>SECT11953181</t>
  </si>
  <si>
    <t>SHLF11953201</t>
  </si>
  <si>
    <t>SHLF11953191</t>
  </si>
  <si>
    <t>SECT11953211</t>
  </si>
  <si>
    <t>SHLF11953231</t>
  </si>
  <si>
    <t>SHLF11953221</t>
  </si>
  <si>
    <t>SECT11953471</t>
  </si>
  <si>
    <t>SHLF11953491</t>
  </si>
  <si>
    <t>SHLF11953481</t>
  </si>
  <si>
    <t>SECT11953501</t>
  </si>
  <si>
    <t>SHLF11953521</t>
  </si>
  <si>
    <t>SHLF11953511</t>
  </si>
  <si>
    <t>SECT11953531</t>
  </si>
  <si>
    <t>SHLF11953551</t>
  </si>
  <si>
    <t>SHLF11953541</t>
  </si>
  <si>
    <t>SECT11953561</t>
  </si>
  <si>
    <t>SHLF11953581</t>
  </si>
  <si>
    <t>SHLF11953571</t>
  </si>
  <si>
    <t>SECT11953591</t>
  </si>
  <si>
    <t>SHLF11953611</t>
  </si>
  <si>
    <t>SHLF11953601</t>
  </si>
  <si>
    <t>SECT11953621</t>
  </si>
  <si>
    <t>SHLF11953641</t>
  </si>
  <si>
    <t>SHLF11953631</t>
  </si>
  <si>
    <t>SECT11953651</t>
  </si>
  <si>
    <t>SHLF11953671</t>
  </si>
  <si>
    <t>SHLF11953661</t>
  </si>
  <si>
    <t>SECT11953851</t>
  </si>
  <si>
    <t>SHLF11953871</t>
  </si>
  <si>
    <t>SHLF11953861</t>
  </si>
  <si>
    <t>SECT11953881</t>
  </si>
  <si>
    <t>SHLF11953901</t>
  </si>
  <si>
    <t>SHLF11953891</t>
  </si>
  <si>
    <t>SECT11953911</t>
  </si>
  <si>
    <t>SHLF11953931</t>
  </si>
  <si>
    <t>SHLF11953921</t>
  </si>
  <si>
    <t>SECT11953941</t>
  </si>
  <si>
    <t>SHLF11953961</t>
  </si>
  <si>
    <t>SHLF11953951</t>
  </si>
  <si>
    <t>SECT11953971</t>
  </si>
  <si>
    <t>SHLF11953991</t>
  </si>
  <si>
    <t>SHLF11953981</t>
  </si>
  <si>
    <t>SECT11954001</t>
  </si>
  <si>
    <t>SHLF11954021</t>
  </si>
  <si>
    <t>SHLF11954011</t>
  </si>
  <si>
    <t>SECT11954251</t>
  </si>
  <si>
    <t>SHLF11954271</t>
  </si>
  <si>
    <t>SHLF11954261</t>
  </si>
  <si>
    <t>SECT11954281</t>
  </si>
  <si>
    <t>SHLF11954301</t>
  </si>
  <si>
    <t>SHLF11954291</t>
  </si>
  <si>
    <t>SECT11954311</t>
  </si>
  <si>
    <t>SHLF11954331</t>
  </si>
  <si>
    <t>SHLF11954321</t>
  </si>
  <si>
    <t>SECT11954341</t>
  </si>
  <si>
    <t>SHLF11954361</t>
  </si>
  <si>
    <t>SHLF11954351</t>
  </si>
  <si>
    <t>SECT11954371</t>
  </si>
  <si>
    <t>SHLF11954391</t>
  </si>
  <si>
    <t>SHLF11954381</t>
  </si>
  <si>
    <t>SECT11954661</t>
  </si>
  <si>
    <t>SHLF11954681</t>
  </si>
  <si>
    <t>SHLF11954671</t>
  </si>
  <si>
    <t>SECT11954691</t>
  </si>
  <si>
    <t>SHLF11954711</t>
  </si>
  <si>
    <t>SHLF11954701</t>
  </si>
  <si>
    <t>SECT11954721</t>
  </si>
  <si>
    <t>SHLF11954741</t>
  </si>
  <si>
    <t>SHLF11954731</t>
  </si>
  <si>
    <t>SECT11954751</t>
  </si>
  <si>
    <t>SHLF11954771</t>
  </si>
  <si>
    <t>SHLF11954761</t>
  </si>
  <si>
    <t>SECT11954781</t>
  </si>
  <si>
    <t>SHLF11954801</t>
  </si>
  <si>
    <t>SHLF11954791</t>
  </si>
  <si>
    <t>SECT11954811</t>
  </si>
  <si>
    <t>SHLF11954831</t>
  </si>
  <si>
    <t>SHLF11954821</t>
  </si>
  <si>
    <t>SECT11955091</t>
  </si>
  <si>
    <t>SHLF11955111</t>
  </si>
  <si>
    <t>SHLF11955101</t>
  </si>
  <si>
    <t>SECT11955121</t>
  </si>
  <si>
    <t>SHLF11955141</t>
  </si>
  <si>
    <t>SHLF11955131</t>
  </si>
  <si>
    <t>SECT11955151</t>
  </si>
  <si>
    <t>SHLF11955171</t>
  </si>
  <si>
    <t>SHLF11955161</t>
  </si>
  <si>
    <t>SECT11955181</t>
  </si>
  <si>
    <t>SHLF11955201</t>
  </si>
  <si>
    <t>SHLF11955191</t>
  </si>
  <si>
    <t>SECT11955211</t>
  </si>
  <si>
    <t>SHLF11955231</t>
  </si>
  <si>
    <t>SHLF11955221</t>
  </si>
  <si>
    <t>SECT11955461</t>
  </si>
  <si>
    <t>SHLF11955481</t>
  </si>
  <si>
    <t>SHLF11955471</t>
  </si>
  <si>
    <t>Top ~40cm extruded from core barrel and fell on rig floor</t>
  </si>
  <si>
    <t>SECT11955491</t>
  </si>
  <si>
    <t>SHLF11955511</t>
  </si>
  <si>
    <t>SHLF11955501</t>
  </si>
  <si>
    <t>SECT11955521</t>
  </si>
  <si>
    <t>SHLF11955541</t>
  </si>
  <si>
    <t>SHLF11955531</t>
  </si>
  <si>
    <t>SECT11955551</t>
  </si>
  <si>
    <t>SHLF11955571</t>
  </si>
  <si>
    <t>SHLF11955561</t>
  </si>
  <si>
    <t>SECT11955581</t>
  </si>
  <si>
    <t>SHLF11955601</t>
  </si>
  <si>
    <t>SHLF11955591</t>
  </si>
  <si>
    <t>SECT11955611</t>
  </si>
  <si>
    <t>SHLF11955631</t>
  </si>
  <si>
    <t>SHLF11955621</t>
  </si>
  <si>
    <t>SECT11955641</t>
  </si>
  <si>
    <t>SHLF11955661</t>
  </si>
  <si>
    <t>SHLF11955651</t>
  </si>
  <si>
    <t>All of section 7 extruded from core barrel and fell on rig floor</t>
  </si>
  <si>
    <t>SECT11955671</t>
  </si>
  <si>
    <t>SHLF11955691</t>
  </si>
  <si>
    <t>SHLF11955681</t>
  </si>
  <si>
    <t>SECT11956001</t>
  </si>
  <si>
    <t>SHLF11956021</t>
  </si>
  <si>
    <t>SHLF11956011</t>
  </si>
  <si>
    <t>SECT11956031</t>
  </si>
  <si>
    <t>SHLF11956051</t>
  </si>
  <si>
    <t>SHLF11956041</t>
  </si>
  <si>
    <t>SECT11956061</t>
  </si>
  <si>
    <t>SHLF11956081</t>
  </si>
  <si>
    <t>SHLF11956071</t>
  </si>
  <si>
    <t>SECT11956091</t>
  </si>
  <si>
    <t>SHLF11956111</t>
  </si>
  <si>
    <t>SHLF11956101</t>
  </si>
  <si>
    <t>SECT11956121</t>
  </si>
  <si>
    <t>SHLF11956141</t>
  </si>
  <si>
    <t>SHLF11956131</t>
  </si>
  <si>
    <t>SECT11956151</t>
  </si>
  <si>
    <t>SHLF11956171</t>
  </si>
  <si>
    <t>SHLF11956161</t>
  </si>
  <si>
    <t>SECT11956361</t>
  </si>
  <si>
    <t>SHLF11956381</t>
  </si>
  <si>
    <t>SHLF11956371</t>
  </si>
  <si>
    <t>SECT11956391</t>
  </si>
  <si>
    <t>SHLF11956411</t>
  </si>
  <si>
    <t>SHLF11956401</t>
  </si>
  <si>
    <t>SECT11956421</t>
  </si>
  <si>
    <t>SHLF11956441</t>
  </si>
  <si>
    <t>SHLF11956431</t>
  </si>
  <si>
    <t>SECT11956451</t>
  </si>
  <si>
    <t>SHLF11956471</t>
  </si>
  <si>
    <t>SHLF11956461</t>
  </si>
  <si>
    <t>SECT11956481</t>
  </si>
  <si>
    <t>SHLF11956501</t>
  </si>
  <si>
    <t>SHLF11956491</t>
  </si>
  <si>
    <t>SECT11956731</t>
  </si>
  <si>
    <t>SHLF11956751</t>
  </si>
  <si>
    <t>SHLF11956741</t>
  </si>
  <si>
    <t>SECT11956761</t>
  </si>
  <si>
    <t>SHLF11956781</t>
  </si>
  <si>
    <t>SHLF11956771</t>
  </si>
  <si>
    <t>SECT11956791</t>
  </si>
  <si>
    <t>SHLF11956811</t>
  </si>
  <si>
    <t>SHLF11956801</t>
  </si>
  <si>
    <t>SECT11956821</t>
  </si>
  <si>
    <t>SHLF11956841</t>
  </si>
  <si>
    <t>SHLF11956831</t>
  </si>
  <si>
    <t>SECT11956851</t>
  </si>
  <si>
    <t>SHLF11956871</t>
  </si>
  <si>
    <t>SHLF11956861</t>
  </si>
  <si>
    <t>SECT11957331</t>
  </si>
  <si>
    <t>SHLF11957351</t>
  </si>
  <si>
    <t>SHLF11957341</t>
  </si>
  <si>
    <t>SECT11957361</t>
  </si>
  <si>
    <t>SHLF11957381</t>
  </si>
  <si>
    <t>SHLF11957371</t>
  </si>
  <si>
    <t>SECT11957391</t>
  </si>
  <si>
    <t>SHLF11957411</t>
  </si>
  <si>
    <t>SHLF11957401</t>
  </si>
  <si>
    <t>SECT11957421</t>
  </si>
  <si>
    <t>SHLF11957441</t>
  </si>
  <si>
    <t>SHLF11957431</t>
  </si>
  <si>
    <t>SECT11957451</t>
  </si>
  <si>
    <t>SHLF11957471</t>
  </si>
  <si>
    <t>SHLF11957461</t>
  </si>
  <si>
    <t>SECT11957651</t>
  </si>
  <si>
    <t>SHLF11957671</t>
  </si>
  <si>
    <t>SHLF11957661</t>
  </si>
  <si>
    <t>SECT11957681</t>
  </si>
  <si>
    <t>SHLF11957701</t>
  </si>
  <si>
    <t>SHLF11957691</t>
  </si>
  <si>
    <t>SECT11957711</t>
  </si>
  <si>
    <t>SHLF11957731</t>
  </si>
  <si>
    <t>SHLF11957721</t>
  </si>
  <si>
    <t>SECT11957741</t>
  </si>
  <si>
    <t>SHLF11957761</t>
  </si>
  <si>
    <t>SHLF11957751</t>
  </si>
  <si>
    <t>SECT11957771</t>
  </si>
  <si>
    <t>SHLF11957791</t>
  </si>
  <si>
    <t>SHLF11957781</t>
  </si>
  <si>
    <t>SECT11958091</t>
  </si>
  <si>
    <t>SHLF11958111</t>
  </si>
  <si>
    <t>SHLF11958101</t>
  </si>
  <si>
    <t>SECT11958121</t>
  </si>
  <si>
    <t>SHLF11958141</t>
  </si>
  <si>
    <t>SHLF11958131</t>
  </si>
  <si>
    <t>SECT11958151</t>
  </si>
  <si>
    <t>SHLF11958171</t>
  </si>
  <si>
    <t>SHLF11958161</t>
  </si>
  <si>
    <t>SECT11958181</t>
  </si>
  <si>
    <t>SHLF11958201</t>
  </si>
  <si>
    <t>SHLF11958191</t>
  </si>
  <si>
    <t>SECT11958211</t>
  </si>
  <si>
    <t>SHLF11958231</t>
  </si>
  <si>
    <t>SHLF11958221</t>
  </si>
  <si>
    <t>SECT11959001</t>
  </si>
  <si>
    <t>SHLF11959021</t>
  </si>
  <si>
    <t>SHLF11959011</t>
  </si>
  <si>
    <t>SECT11959031</t>
  </si>
  <si>
    <t>SHLF11959051</t>
  </si>
  <si>
    <t>SHLF11959041</t>
  </si>
  <si>
    <t>SECT11959061</t>
  </si>
  <si>
    <t>SHLF11959081</t>
  </si>
  <si>
    <t>SHLF11959071</t>
  </si>
  <si>
    <t>SECT11959091</t>
  </si>
  <si>
    <t>SHLF11959111</t>
  </si>
  <si>
    <t>SHLF11959101</t>
  </si>
  <si>
    <t>SECT11959121</t>
  </si>
  <si>
    <t>SHLF11959141</t>
  </si>
  <si>
    <t>SHLF11959131</t>
  </si>
  <si>
    <t>SECT11959281</t>
  </si>
  <si>
    <t>SHLF11959301</t>
  </si>
  <si>
    <t>SHLF11959291</t>
  </si>
  <si>
    <t>SECT11959311</t>
  </si>
  <si>
    <t>SHLF11959331</t>
  </si>
  <si>
    <t>SHLF11959321</t>
  </si>
  <si>
    <t>SECT11959341</t>
  </si>
  <si>
    <t>SHLF11959361</t>
  </si>
  <si>
    <t>SHLF11959351</t>
  </si>
  <si>
    <t>SECT11959371</t>
  </si>
  <si>
    <t>SHLF11959391</t>
  </si>
  <si>
    <t>SHLF11959381</t>
  </si>
  <si>
    <t>SECT11959401</t>
  </si>
  <si>
    <t>SHLF11959421</t>
  </si>
  <si>
    <t>SHLF11959411</t>
  </si>
  <si>
    <t>SECT11959431</t>
  </si>
  <si>
    <t>SHLF11959451</t>
  </si>
  <si>
    <t>SHLF11959441</t>
  </si>
  <si>
    <t>SECT11959461</t>
  </si>
  <si>
    <t>SHLF11959481</t>
  </si>
  <si>
    <t>SHLF11959471</t>
  </si>
  <si>
    <t>SECT11959491</t>
  </si>
  <si>
    <t>SHLF11959511</t>
  </si>
  <si>
    <t>SHLF11959501</t>
  </si>
  <si>
    <t>SECT11959541</t>
  </si>
  <si>
    <t>SHLF11959561</t>
  </si>
  <si>
    <t>SHLF11959551</t>
  </si>
  <si>
    <t>SECT11959571</t>
  </si>
  <si>
    <t>SHLF11959591</t>
  </si>
  <si>
    <t>SHLF11959581</t>
  </si>
  <si>
    <t>SECT11959601</t>
  </si>
  <si>
    <t>SHLF11959621</t>
  </si>
  <si>
    <t>SHLF11959611</t>
  </si>
  <si>
    <t>SECT11959631</t>
  </si>
  <si>
    <t>SHLF11959651</t>
  </si>
  <si>
    <t>SHLF11959641</t>
  </si>
  <si>
    <t>SECT11959661</t>
  </si>
  <si>
    <t>SHLF11959681</t>
  </si>
  <si>
    <t>SHLF11959671</t>
  </si>
  <si>
    <t>SECT11959691</t>
  </si>
  <si>
    <t>SHLF11959711</t>
  </si>
  <si>
    <t>SHLF11959701</t>
  </si>
  <si>
    <t>SECT11959721</t>
  </si>
  <si>
    <t>SHLF11959741</t>
  </si>
  <si>
    <t>SHLF11959731</t>
  </si>
  <si>
    <t>SECT11959751</t>
  </si>
  <si>
    <t>SHLF11959771</t>
  </si>
  <si>
    <t>SHLF11959761</t>
  </si>
  <si>
    <t>SECT11959851</t>
  </si>
  <si>
    <t>SHLF11959871</t>
  </si>
  <si>
    <t>SHLF11959861</t>
  </si>
  <si>
    <t>SECT11959881</t>
  </si>
  <si>
    <t>SHLF11959901</t>
  </si>
  <si>
    <t>SHLF11959891</t>
  </si>
  <si>
    <t>SECT11959911</t>
  </si>
  <si>
    <t>SHLF11959931</t>
  </si>
  <si>
    <t>SHLF11959921</t>
  </si>
  <si>
    <t>SECT11959941</t>
  </si>
  <si>
    <t>SHLF11959961</t>
  </si>
  <si>
    <t>SHLF11959951</t>
  </si>
  <si>
    <t>SECT11959971</t>
  </si>
  <si>
    <t>SHLF11959991</t>
  </si>
  <si>
    <t>SHLF11959981</t>
  </si>
  <si>
    <t>SECT11960001</t>
  </si>
  <si>
    <t>SHLF11960021</t>
  </si>
  <si>
    <t>SHLF11960011</t>
  </si>
  <si>
    <t>SECT11960031</t>
  </si>
  <si>
    <t>SHLF11960051</t>
  </si>
  <si>
    <t>SHLF11960041</t>
  </si>
  <si>
    <t>SECT11960061</t>
  </si>
  <si>
    <t>SHLF11960081</t>
  </si>
  <si>
    <t>SHLF11960071</t>
  </si>
  <si>
    <t>SECT11960101</t>
  </si>
  <si>
    <t>SHLF11960121</t>
  </si>
  <si>
    <t>SHLF11960111</t>
  </si>
  <si>
    <t>SECT11960131</t>
  </si>
  <si>
    <t>SHLF11960151</t>
  </si>
  <si>
    <t>SHLF11960141</t>
  </si>
  <si>
    <t>SECT11960161</t>
  </si>
  <si>
    <t>SHLF11960181</t>
  </si>
  <si>
    <t>SHLF11960171</t>
  </si>
  <si>
    <t>SECT11960191</t>
  </si>
  <si>
    <t>SHLF11960211</t>
  </si>
  <si>
    <t>SHLF11960201</t>
  </si>
  <si>
    <t>SECT11960221</t>
  </si>
  <si>
    <t>SHLF11960241</t>
  </si>
  <si>
    <t>SHLF11960231</t>
  </si>
  <si>
    <t>SECT11960251</t>
  </si>
  <si>
    <t>SHLF11960271</t>
  </si>
  <si>
    <t>SHLF11960261</t>
  </si>
  <si>
    <t>SECT11960281</t>
  </si>
  <si>
    <t>SHLF11960301</t>
  </si>
  <si>
    <t>SHLF11960291</t>
  </si>
  <si>
    <t>SECT11960311</t>
  </si>
  <si>
    <t>SHLF11960331</t>
  </si>
  <si>
    <t>SHLF11960321</t>
  </si>
  <si>
    <t>SECT11960481</t>
  </si>
  <si>
    <t>SHLF11960501</t>
  </si>
  <si>
    <t>SHLF11960491</t>
  </si>
  <si>
    <t>SECT11960511</t>
  </si>
  <si>
    <t>SHLF11960531</t>
  </si>
  <si>
    <t>SHLF11960521</t>
  </si>
  <si>
    <t>SECT11960541</t>
  </si>
  <si>
    <t>SHLF11960561</t>
  </si>
  <si>
    <t>SHLF11960551</t>
  </si>
  <si>
    <t>SECT11960571</t>
  </si>
  <si>
    <t>SHLF11960591</t>
  </si>
  <si>
    <t>SHLF11960581</t>
  </si>
  <si>
    <t>SECT11960601</t>
  </si>
  <si>
    <t>SHLF11960621</t>
  </si>
  <si>
    <t>SHLF11960611</t>
  </si>
  <si>
    <t>SECT11960631</t>
  </si>
  <si>
    <t>SHLF11960651</t>
  </si>
  <si>
    <t>SHLF11960641</t>
  </si>
  <si>
    <t>SECT11960661</t>
  </si>
  <si>
    <t>SHLF11960681</t>
  </si>
  <si>
    <t>SHLF11960671</t>
  </si>
  <si>
    <t>SECT11960691</t>
  </si>
  <si>
    <t>SHLF11960711</t>
  </si>
  <si>
    <t>SHLF11960701</t>
  </si>
  <si>
    <t>SECT11960781</t>
  </si>
  <si>
    <t>SHLF11960801</t>
  </si>
  <si>
    <t>SHLF11960791</t>
  </si>
  <si>
    <t>SECT11960811</t>
  </si>
  <si>
    <t>SHLF11960831</t>
  </si>
  <si>
    <t>SHLF11960821</t>
  </si>
  <si>
    <t>SECT11960841</t>
  </si>
  <si>
    <t>SHLF11960861</t>
  </si>
  <si>
    <t>SHLF11960851</t>
  </si>
  <si>
    <t>SECT11960871</t>
  </si>
  <si>
    <t>SHLF11960891</t>
  </si>
  <si>
    <t>SHLF11960881</t>
  </si>
  <si>
    <t>SECT11960901</t>
  </si>
  <si>
    <t>SHLF11960921</t>
  </si>
  <si>
    <t>SHLF11960911</t>
  </si>
  <si>
    <t>SECT11960931</t>
  </si>
  <si>
    <t>SHLF11960951</t>
  </si>
  <si>
    <t>SHLF11960941</t>
  </si>
  <si>
    <t>SECT11960961</t>
  </si>
  <si>
    <t>SHLF11960981</t>
  </si>
  <si>
    <t>SHLF11960971</t>
  </si>
  <si>
    <t>SECT11960991</t>
  </si>
  <si>
    <t>SHLF11961011</t>
  </si>
  <si>
    <t>SHLF11961001</t>
  </si>
  <si>
    <t>SECT11961041</t>
  </si>
  <si>
    <t>SHLF11961061</t>
  </si>
  <si>
    <t>SHLF11961051</t>
  </si>
  <si>
    <t>SECT11961071</t>
  </si>
  <si>
    <t>SHLF11961091</t>
  </si>
  <si>
    <t>SHLF11961081</t>
  </si>
  <si>
    <t>SECT11961101</t>
  </si>
  <si>
    <t>SHLF11961121</t>
  </si>
  <si>
    <t>SHLF11961111</t>
  </si>
  <si>
    <t>SECT11961131</t>
  </si>
  <si>
    <t>SHLF11961151</t>
  </si>
  <si>
    <t>SHLF11961141</t>
  </si>
  <si>
    <t>SECT11961161</t>
  </si>
  <si>
    <t>SHLF11961181</t>
  </si>
  <si>
    <t>SHLF11961171</t>
  </si>
  <si>
    <t>SECT11961191</t>
  </si>
  <si>
    <t>SHLF11961211</t>
  </si>
  <si>
    <t>SHLF11961201</t>
  </si>
  <si>
    <t>SECT11961221</t>
  </si>
  <si>
    <t>SHLF11961241</t>
  </si>
  <si>
    <t>SHLF11961231</t>
  </si>
  <si>
    <t>SECT11961251</t>
  </si>
  <si>
    <t>SHLF11961271</t>
  </si>
  <si>
    <t>SHLF11961261</t>
  </si>
  <si>
    <t>SECT11961281</t>
  </si>
  <si>
    <t>SHLF11961301</t>
  </si>
  <si>
    <t>SHLF11961291</t>
  </si>
  <si>
    <t>SECT11961411</t>
  </si>
  <si>
    <t>SHLF11961431</t>
  </si>
  <si>
    <t>SHLF11961421</t>
  </si>
  <si>
    <t>SECT11961441</t>
  </si>
  <si>
    <t>SHLF11961461</t>
  </si>
  <si>
    <t>SHLF11961451</t>
  </si>
  <si>
    <t>SECT11961471</t>
  </si>
  <si>
    <t>SHLF11961491</t>
  </si>
  <si>
    <t>SHLF11961481</t>
  </si>
  <si>
    <t>SECT11961501</t>
  </si>
  <si>
    <t>SHLF11961521</t>
  </si>
  <si>
    <t>SHLF11961511</t>
  </si>
  <si>
    <t>SECT11961531</t>
  </si>
  <si>
    <t>SHLF11961551</t>
  </si>
  <si>
    <t>SHLF11961541</t>
  </si>
  <si>
    <t>SECT11961561</t>
  </si>
  <si>
    <t>SHLF11961581</t>
  </si>
  <si>
    <t>SHLF11961571</t>
  </si>
  <si>
    <t>SECT11961591</t>
  </si>
  <si>
    <t>SHLF11961611</t>
  </si>
  <si>
    <t>SHLF11961601</t>
  </si>
  <si>
    <t>SECT11961621</t>
  </si>
  <si>
    <t>SHLF11961641</t>
  </si>
  <si>
    <t>SHLF11961631</t>
  </si>
  <si>
    <t>SECT11961651</t>
  </si>
  <si>
    <t>SHLF11961671</t>
  </si>
  <si>
    <t>SHLF11961661</t>
  </si>
  <si>
    <t>SECT11961881</t>
  </si>
  <si>
    <t>SHLF11961901</t>
  </si>
  <si>
    <t>SHLF11961891</t>
  </si>
  <si>
    <t>SECT11961911</t>
  </si>
  <si>
    <t>SHLF11961931</t>
  </si>
  <si>
    <t>SHLF11961921</t>
  </si>
  <si>
    <t>SECT11961941</t>
  </si>
  <si>
    <t>SHLF11961961</t>
  </si>
  <si>
    <t>SHLF11961951</t>
  </si>
  <si>
    <t>SECT11961971</t>
  </si>
  <si>
    <t>SHLF11961991</t>
  </si>
  <si>
    <t>SHLF11961981</t>
  </si>
  <si>
    <t>SECT11962001</t>
  </si>
  <si>
    <t>SHLF11962021</t>
  </si>
  <si>
    <t>SHLF11962011</t>
  </si>
  <si>
    <t>SECT11962031</t>
  </si>
  <si>
    <t>SHLF11962051</t>
  </si>
  <si>
    <t>SHLF11962041</t>
  </si>
  <si>
    <t>SECT11962151</t>
  </si>
  <si>
    <t>SHLF11962171</t>
  </si>
  <si>
    <t>SHLF11962161</t>
  </si>
  <si>
    <t>SECT11962181</t>
  </si>
  <si>
    <t>SHLF11962201</t>
  </si>
  <si>
    <t>SHLF11962191</t>
  </si>
  <si>
    <t>SECT11962211</t>
  </si>
  <si>
    <t>SHLF11962231</t>
  </si>
  <si>
    <t>SHLF11962221</t>
  </si>
  <si>
    <t>SECT11962241</t>
  </si>
  <si>
    <t>SHLF11962261</t>
  </si>
  <si>
    <t>SHLF11962251</t>
  </si>
  <si>
    <t>SECT11962271</t>
  </si>
  <si>
    <t>SHLF11962291</t>
  </si>
  <si>
    <t>SHLF11962281</t>
  </si>
  <si>
    <t>SECT11962301</t>
  </si>
  <si>
    <t>SHLF11962321</t>
  </si>
  <si>
    <t>SHLF11962311</t>
  </si>
  <si>
    <t>SECT11962351</t>
  </si>
  <si>
    <t>SHLF11962371</t>
  </si>
  <si>
    <t>SHLF11962361</t>
  </si>
  <si>
    <t>SECT11962381</t>
  </si>
  <si>
    <t>SHLF11962401</t>
  </si>
  <si>
    <t>SHLF11962391</t>
  </si>
  <si>
    <t>SECT11962411</t>
  </si>
  <si>
    <t>SHLF11962431</t>
  </si>
  <si>
    <t>SHLF11962421</t>
  </si>
  <si>
    <t>SECT11962441</t>
  </si>
  <si>
    <t>SHLF11962461</t>
  </si>
  <si>
    <t>SHLF11962451</t>
  </si>
  <si>
    <t>SECT11962471</t>
  </si>
  <si>
    <t>SHLF11962491</t>
  </si>
  <si>
    <t>SHLF11962481</t>
  </si>
  <si>
    <t>SECT11962501</t>
  </si>
  <si>
    <t>SHLF11962521</t>
  </si>
  <si>
    <t>SHLF11962511</t>
  </si>
  <si>
    <t>SECT11962631</t>
  </si>
  <si>
    <t>SHLF11962651</t>
  </si>
  <si>
    <t>SHLF11962641</t>
  </si>
  <si>
    <t>SECT11962661</t>
  </si>
  <si>
    <t>SHLF11962681</t>
  </si>
  <si>
    <t>SHLF11962671</t>
  </si>
  <si>
    <t>SECT11962691</t>
  </si>
  <si>
    <t>SHLF11962711</t>
  </si>
  <si>
    <t>SHLF11962701</t>
  </si>
  <si>
    <t>SECT11962721</t>
  </si>
  <si>
    <t>SHLF11962741</t>
  </si>
  <si>
    <t>SHLF11962731</t>
  </si>
  <si>
    <t>SECT11962751</t>
  </si>
  <si>
    <t>SHLF11962771</t>
  </si>
  <si>
    <t>SHLF11962761</t>
  </si>
  <si>
    <t>SECT11962781</t>
  </si>
  <si>
    <t>SHLF11962801</t>
  </si>
  <si>
    <t>SHLF11962791</t>
  </si>
  <si>
    <t>SECT11962891</t>
  </si>
  <si>
    <t>SHLF11962911</t>
  </si>
  <si>
    <t>SHLF11962901</t>
  </si>
  <si>
    <t>SECT11962921</t>
  </si>
  <si>
    <t>SHLF11962941</t>
  </si>
  <si>
    <t>SHLF11962931</t>
  </si>
  <si>
    <t>SECT11962951</t>
  </si>
  <si>
    <t>SHLF11962971</t>
  </si>
  <si>
    <t>SHLF11962961</t>
  </si>
  <si>
    <t>SECT11962981</t>
  </si>
  <si>
    <t>SHLF11963001</t>
  </si>
  <si>
    <t>SHLF11962991</t>
  </si>
  <si>
    <t>SECT11963011</t>
  </si>
  <si>
    <t>SHLF11963031</t>
  </si>
  <si>
    <t>SHLF11963021</t>
  </si>
  <si>
    <t>SECT11963041</t>
  </si>
  <si>
    <t>SHLF11963061</t>
  </si>
  <si>
    <t>SHLF11963051</t>
  </si>
  <si>
    <t>SECT11963071</t>
  </si>
  <si>
    <t>SHLF11963091</t>
  </si>
  <si>
    <t>SHLF11963081</t>
  </si>
  <si>
    <t>SECT11963191</t>
  </si>
  <si>
    <t>SHLF11963211</t>
  </si>
  <si>
    <t>SHLF11963201</t>
  </si>
  <si>
    <t>SECT11963221</t>
  </si>
  <si>
    <t>SHLF11963241</t>
  </si>
  <si>
    <t>SHLF11963231</t>
  </si>
  <si>
    <t>SECT11963251</t>
  </si>
  <si>
    <t>SHLF11963271</t>
  </si>
  <si>
    <t>SHLF11963261</t>
  </si>
  <si>
    <t>SECT11963281</t>
  </si>
  <si>
    <t>SHLF11963301</t>
  </si>
  <si>
    <t>SHLF11963291</t>
  </si>
  <si>
    <t>SECT11963311</t>
  </si>
  <si>
    <t>SHLF11963331</t>
  </si>
  <si>
    <t>SHLF11963321</t>
  </si>
  <si>
    <t>SECT11963341</t>
  </si>
  <si>
    <t>SHLF11963361</t>
  </si>
  <si>
    <t>SHLF11963351</t>
  </si>
  <si>
    <t>SECT11963401</t>
  </si>
  <si>
    <t>SHLF11963421</t>
  </si>
  <si>
    <t>SHLF11963411</t>
  </si>
  <si>
    <t>SECT11963431</t>
  </si>
  <si>
    <t>SHLF11963451</t>
  </si>
  <si>
    <t>SHLF11963441</t>
  </si>
  <si>
    <t>SECT11963461</t>
  </si>
  <si>
    <t>SHLF11963481</t>
  </si>
  <si>
    <t>SHLF11963471</t>
  </si>
  <si>
    <t>SECT11963491</t>
  </si>
  <si>
    <t>SHLF11963511</t>
  </si>
  <si>
    <t>SHLF11963501</t>
  </si>
  <si>
    <t>SECT11963521</t>
  </si>
  <si>
    <t>SHLF11963541</t>
  </si>
  <si>
    <t>SHLF11963531</t>
  </si>
  <si>
    <t>SECT11963551</t>
  </si>
  <si>
    <t>SHLF11963571</t>
  </si>
  <si>
    <t>SHLF11963561</t>
  </si>
  <si>
    <t>SECT11963701</t>
  </si>
  <si>
    <t>SHLF11963721</t>
  </si>
  <si>
    <t>SHLF11963711</t>
  </si>
  <si>
    <t>SECT11963731</t>
  </si>
  <si>
    <t>SHLF11963751</t>
  </si>
  <si>
    <t>SHLF11963741</t>
  </si>
  <si>
    <t>SECT11963761</t>
  </si>
  <si>
    <t>SHLF11963781</t>
  </si>
  <si>
    <t>SHLF11963771</t>
  </si>
  <si>
    <t>SECT11963791</t>
  </si>
  <si>
    <t>SHLF11963811</t>
  </si>
  <si>
    <t>SHLF11963801</t>
  </si>
  <si>
    <t>SECT11963821</t>
  </si>
  <si>
    <t>SHLF11963841</t>
  </si>
  <si>
    <t>SHLF11963831</t>
  </si>
  <si>
    <t>SECT11963851</t>
  </si>
  <si>
    <t>SHLF11963871</t>
  </si>
  <si>
    <t>SHLF11963861</t>
  </si>
  <si>
    <t>SECT11963881</t>
  </si>
  <si>
    <t>SHLF11963901</t>
  </si>
  <si>
    <t>SHLF11963891</t>
  </si>
  <si>
    <t>SECT11963911</t>
  </si>
  <si>
    <t>SHLF11963931</t>
  </si>
  <si>
    <t>SHLF11963921</t>
  </si>
  <si>
    <t>SECT11963981</t>
  </si>
  <si>
    <t>SHLF11964001</t>
  </si>
  <si>
    <t>SHLF11963991</t>
  </si>
  <si>
    <t>SECT11964011</t>
  </si>
  <si>
    <t>SHLF11964031</t>
  </si>
  <si>
    <t>SHLF11964021</t>
  </si>
  <si>
    <t>SECT11964041</t>
  </si>
  <si>
    <t>SHLF11964061</t>
  </si>
  <si>
    <t>SHLF11964051</t>
  </si>
  <si>
    <t>SECT11964071</t>
  </si>
  <si>
    <t>SHLF11964091</t>
  </si>
  <si>
    <t>SHLF11964081</t>
  </si>
  <si>
    <t>SECT11964101</t>
  </si>
  <si>
    <t>SHLF11964121</t>
  </si>
  <si>
    <t>SHLF11964111</t>
  </si>
  <si>
    <t>SECT11964131</t>
  </si>
  <si>
    <t>SHLF11964151</t>
  </si>
  <si>
    <t>SHLF11964141</t>
  </si>
  <si>
    <t>SECT11964161</t>
  </si>
  <si>
    <t>SHLF11964181</t>
  </si>
  <si>
    <t>SHLF11964171</t>
  </si>
  <si>
    <t>SECT11964301</t>
  </si>
  <si>
    <t>SHLF11964321</t>
  </si>
  <si>
    <t>SHLF11964311</t>
  </si>
  <si>
    <t>SECT11964331</t>
  </si>
  <si>
    <t>SHLF11964351</t>
  </si>
  <si>
    <t>SHLF11964341</t>
  </si>
  <si>
    <t>SECT11964361</t>
  </si>
  <si>
    <t>SHLF11964381</t>
  </si>
  <si>
    <t>SHLF11964371</t>
  </si>
  <si>
    <t>SECT11964391</t>
  </si>
  <si>
    <t>SHLF11964411</t>
  </si>
  <si>
    <t>SHLF11964401</t>
  </si>
  <si>
    <t>SECT11964421</t>
  </si>
  <si>
    <t>SHLF11964441</t>
  </si>
  <si>
    <t>SHLF11964431</t>
  </si>
  <si>
    <t>SECT11964451</t>
  </si>
  <si>
    <t>SHLF11964471</t>
  </si>
  <si>
    <t>SHLF11964461</t>
  </si>
  <si>
    <t>SECT11964501</t>
  </si>
  <si>
    <t>SHLF11964521</t>
  </si>
  <si>
    <t>SHLF11964511</t>
  </si>
  <si>
    <t>SECT11964531</t>
  </si>
  <si>
    <t>SHLF11964551</t>
  </si>
  <si>
    <t>SHLF11964541</t>
  </si>
  <si>
    <t>SECT11964561</t>
  </si>
  <si>
    <t>SHLF11964581</t>
  </si>
  <si>
    <t>SHLF11964571</t>
  </si>
  <si>
    <t>SECT11964591</t>
  </si>
  <si>
    <t>SHLF11964611</t>
  </si>
  <si>
    <t>SHLF11964601</t>
  </si>
  <si>
    <t>SECT11964621</t>
  </si>
  <si>
    <t>SHLF11964641</t>
  </si>
  <si>
    <t>SHLF11964631</t>
  </si>
  <si>
    <t>SECT11964651</t>
  </si>
  <si>
    <t>SHLF11964671</t>
  </si>
  <si>
    <t>SHLF11964661</t>
  </si>
  <si>
    <t>SECT11964741</t>
  </si>
  <si>
    <t>SHLF11964761</t>
  </si>
  <si>
    <t>SHLF11964751</t>
  </si>
  <si>
    <t>SECT11964771</t>
  </si>
  <si>
    <t>SHLF11964791</t>
  </si>
  <si>
    <t>SHLF11964781</t>
  </si>
  <si>
    <t>SECT11964801</t>
  </si>
  <si>
    <t>SHLF11964821</t>
  </si>
  <si>
    <t>SHLF11964811</t>
  </si>
  <si>
    <t>SECT11964831</t>
  </si>
  <si>
    <t>SHLF11964851</t>
  </si>
  <si>
    <t>SHLF11964841</t>
  </si>
  <si>
    <t>SECT11964861</t>
  </si>
  <si>
    <t>SHLF11964881</t>
  </si>
  <si>
    <t>SHLF11964871</t>
  </si>
  <si>
    <t>SECT11964891</t>
  </si>
  <si>
    <t>SHLF11964911</t>
  </si>
  <si>
    <t>SHLF11964901</t>
  </si>
  <si>
    <t>SECT11964921</t>
  </si>
  <si>
    <t>SHLF11964941</t>
  </si>
  <si>
    <t>SHLF11964931</t>
  </si>
  <si>
    <t>SECT11965021</t>
  </si>
  <si>
    <t>SHLF11965041</t>
  </si>
  <si>
    <t>SHLF11965031</t>
  </si>
  <si>
    <t>SECT11965051</t>
  </si>
  <si>
    <t>SHLF11965071</t>
  </si>
  <si>
    <t>SHLF11965061</t>
  </si>
  <si>
    <t>SECT11965081</t>
  </si>
  <si>
    <t>SHLF11965101</t>
  </si>
  <si>
    <t>SHLF11965091</t>
  </si>
  <si>
    <t>SECT11965111</t>
  </si>
  <si>
    <t>SHLF11965131</t>
  </si>
  <si>
    <t>SHLF11965121</t>
  </si>
  <si>
    <t>SECT11965141</t>
  </si>
  <si>
    <t>SHLF11965161</t>
  </si>
  <si>
    <t>SHLF11965151</t>
  </si>
  <si>
    <t>SECT11965171</t>
  </si>
  <si>
    <t>SHLF11965191</t>
  </si>
  <si>
    <t>SHLF11965181</t>
  </si>
  <si>
    <t>SECT11965281</t>
  </si>
  <si>
    <t>SHLF11965301</t>
  </si>
  <si>
    <t>SHLF11965291</t>
  </si>
  <si>
    <t>SECT11965311</t>
  </si>
  <si>
    <t>SHLF11965331</t>
  </si>
  <si>
    <t>SHLF11965321</t>
  </si>
  <si>
    <t>SECT11965341</t>
  </si>
  <si>
    <t>SHLF11965361</t>
  </si>
  <si>
    <t>SHLF11965351</t>
  </si>
  <si>
    <t>SECT11965371</t>
  </si>
  <si>
    <t>SHLF11965391</t>
  </si>
  <si>
    <t>SHLF11965381</t>
  </si>
  <si>
    <t>SECT11965401</t>
  </si>
  <si>
    <t>SHLF11965421</t>
  </si>
  <si>
    <t>SHLF11965411</t>
  </si>
  <si>
    <t>SECT11965431</t>
  </si>
  <si>
    <t>SHLF11965451</t>
  </si>
  <si>
    <t>SHLF11965441</t>
  </si>
  <si>
    <t>SECT11965551</t>
  </si>
  <si>
    <t>SHLF11965571</t>
  </si>
  <si>
    <t>SHLF11965561</t>
  </si>
  <si>
    <t>SECT11965581</t>
  </si>
  <si>
    <t>SHLF11965601</t>
  </si>
  <si>
    <t>SHLF11965591</t>
  </si>
  <si>
    <t>SECT11965611</t>
  </si>
  <si>
    <t>SHLF11965631</t>
  </si>
  <si>
    <t>SHLF11965621</t>
  </si>
  <si>
    <t>SECT11965641</t>
  </si>
  <si>
    <t>SHLF11965661</t>
  </si>
  <si>
    <t>SHLF11965651</t>
  </si>
  <si>
    <t>SECT11965671</t>
  </si>
  <si>
    <t>SHLF11965691</t>
  </si>
  <si>
    <t>SHLF11965681</t>
  </si>
  <si>
    <t>SECT11965701</t>
  </si>
  <si>
    <t>SHLF11965721</t>
  </si>
  <si>
    <t>SHLF11965711</t>
  </si>
  <si>
    <t>SECT11965771</t>
  </si>
  <si>
    <t>SHLF11965791</t>
  </si>
  <si>
    <t>SHLF11965781</t>
  </si>
  <si>
    <t>SECT11965801</t>
  </si>
  <si>
    <t>SHLF11965821</t>
  </si>
  <si>
    <t>SHLF11965811</t>
  </si>
  <si>
    <t>SECT11965831</t>
  </si>
  <si>
    <t>SHLF11965851</t>
  </si>
  <si>
    <t>SHLF11965841</t>
  </si>
  <si>
    <t>SECT11965861</t>
  </si>
  <si>
    <t>SHLF11965881</t>
  </si>
  <si>
    <t>SHLF11965871</t>
  </si>
  <si>
    <t>SECT11965891</t>
  </si>
  <si>
    <t>SHLF11965911</t>
  </si>
  <si>
    <t>SHLF11965901</t>
  </si>
  <si>
    <t>SECT11965921</t>
  </si>
  <si>
    <t>SHLF11965941</t>
  </si>
  <si>
    <t>SHLF11965931</t>
  </si>
  <si>
    <t>SECT11965951</t>
  </si>
  <si>
    <t>SHLF11965971</t>
  </si>
  <si>
    <t>SHLF11965961</t>
  </si>
  <si>
    <t>SECT11966061</t>
  </si>
  <si>
    <t>SHLF11966081</t>
  </si>
  <si>
    <t>SHLF11966071</t>
  </si>
  <si>
    <t>SECT11966091</t>
  </si>
  <si>
    <t>SHLF11966111</t>
  </si>
  <si>
    <t>SHLF11966101</t>
  </si>
  <si>
    <t>SECT11966121</t>
  </si>
  <si>
    <t>SHLF11966141</t>
  </si>
  <si>
    <t>SHLF11966131</t>
  </si>
  <si>
    <t>SECT11966191</t>
  </si>
  <si>
    <t>SHLF11966211</t>
  </si>
  <si>
    <t>SHLF11966201</t>
  </si>
  <si>
    <t>SECT11966221</t>
  </si>
  <si>
    <t>SHLF11966241</t>
  </si>
  <si>
    <t>SHLF11966231</t>
  </si>
  <si>
    <t>SECT11966251</t>
  </si>
  <si>
    <t>SHLF11966271</t>
  </si>
  <si>
    <t>SHLF11966261</t>
  </si>
  <si>
    <t>SECT11966281</t>
  </si>
  <si>
    <t>SHLF11966301</t>
  </si>
  <si>
    <t>SHLF11966291</t>
  </si>
  <si>
    <t>SECT11966311</t>
  </si>
  <si>
    <t>SHLF11966331</t>
  </si>
  <si>
    <t>SHLF11966321</t>
  </si>
  <si>
    <t>SECT11966341</t>
  </si>
  <si>
    <t>SHLF11966361</t>
  </si>
  <si>
    <t>SHLF11966351</t>
  </si>
  <si>
    <t>SECT11966371</t>
  </si>
  <si>
    <t>SHLF11966391</t>
  </si>
  <si>
    <t>SHLF11966381</t>
  </si>
  <si>
    <t>SECT11966401</t>
  </si>
  <si>
    <t>SHLF11966421</t>
  </si>
  <si>
    <t>SHLF11966411</t>
  </si>
  <si>
    <t>SECT11966431</t>
  </si>
  <si>
    <t>SHLF11966451</t>
  </si>
  <si>
    <t>SHLF11966441</t>
  </si>
  <si>
    <t>SECT11966461</t>
  </si>
  <si>
    <t>SHLF11966481</t>
  </si>
  <si>
    <t>SHLF11966471</t>
  </si>
  <si>
    <t>SECT11966491</t>
  </si>
  <si>
    <t>SHLF11966511</t>
  </si>
  <si>
    <t>SHLF11966501</t>
  </si>
  <si>
    <t>SECT11966521</t>
  </si>
  <si>
    <t>SHLF11966541</t>
  </si>
  <si>
    <t>SHLF11966531</t>
  </si>
  <si>
    <t>SECT11966551</t>
  </si>
  <si>
    <t>SHLF11966571</t>
  </si>
  <si>
    <t>SHLF11966561</t>
  </si>
  <si>
    <t>SECT11966591</t>
  </si>
  <si>
    <t>SHLF11966611</t>
  </si>
  <si>
    <t>SHLF11966601</t>
  </si>
  <si>
    <t>SECT11966621</t>
  </si>
  <si>
    <t>SHLF11966641</t>
  </si>
  <si>
    <t>SHLF11966631</t>
  </si>
  <si>
    <t>SECT11966651</t>
  </si>
  <si>
    <t>SHLF11966671</t>
  </si>
  <si>
    <t>SHLF11966661</t>
  </si>
  <si>
    <t>SECT11966681</t>
  </si>
  <si>
    <t>SHLF11966701</t>
  </si>
  <si>
    <t>SHLF11966691</t>
  </si>
  <si>
    <t>SECT11966711</t>
  </si>
  <si>
    <t>SHLF11966731</t>
  </si>
  <si>
    <t>SHLF11966721</t>
  </si>
  <si>
    <t>SECT11966741</t>
  </si>
  <si>
    <t>SHLF11966761</t>
  </si>
  <si>
    <t>SHLF11966751</t>
  </si>
  <si>
    <t>SECT11966801</t>
  </si>
  <si>
    <t>SHLF11966821</t>
  </si>
  <si>
    <t>SHLF11966811</t>
  </si>
  <si>
    <t>SECT11966831</t>
  </si>
  <si>
    <t>SHLF11966851</t>
  </si>
  <si>
    <t>SHLF11966841</t>
  </si>
  <si>
    <t>SECT11966861</t>
  </si>
  <si>
    <t>SHLF11966881</t>
  </si>
  <si>
    <t>SHLF11966871</t>
  </si>
  <si>
    <t>SECT11966891</t>
  </si>
  <si>
    <t>SHLF11966911</t>
  </si>
  <si>
    <t>SHLF11966901</t>
  </si>
  <si>
    <t>SECT11966921</t>
  </si>
  <si>
    <t>SHLF11966941</t>
  </si>
  <si>
    <t>SHLF11966931</t>
  </si>
  <si>
    <t>SECT11966951</t>
  </si>
  <si>
    <t>SHLF11966971</t>
  </si>
  <si>
    <t>SHLF11966961</t>
  </si>
  <si>
    <t>SECT11966981</t>
  </si>
  <si>
    <t>SHLF11967001</t>
  </si>
  <si>
    <t>SHLF11966991</t>
  </si>
  <si>
    <t>SECT11967011</t>
  </si>
  <si>
    <t>SHLF11967031</t>
  </si>
  <si>
    <t>SHLF11967021</t>
  </si>
  <si>
    <t>SECT11967041</t>
  </si>
  <si>
    <t>SHLF11967061</t>
  </si>
  <si>
    <t>SHLF11967051</t>
  </si>
  <si>
    <t>SECT11967071</t>
  </si>
  <si>
    <t>SHLF11967091</t>
  </si>
  <si>
    <t>SHLF11967081</t>
  </si>
  <si>
    <t>SECT11967101</t>
  </si>
  <si>
    <t>SHLF11967121</t>
  </si>
  <si>
    <t>SHLF11967111</t>
  </si>
  <si>
    <t>SECT11967131</t>
  </si>
  <si>
    <t>SHLF11967151</t>
  </si>
  <si>
    <t>SHLF11967141</t>
  </si>
  <si>
    <t>SECT11967161</t>
  </si>
  <si>
    <t>SHLF11967181</t>
  </si>
  <si>
    <t>SHLF11967171</t>
  </si>
  <si>
    <t>SECT11967211</t>
  </si>
  <si>
    <t>SHLF11967231</t>
  </si>
  <si>
    <t>SHLF11967221</t>
  </si>
  <si>
    <t>SECT11967241</t>
  </si>
  <si>
    <t>SHLF11967261</t>
  </si>
  <si>
    <t>SHLF11967251</t>
  </si>
  <si>
    <t>SECT11967271</t>
  </si>
  <si>
    <t>SHLF11967291</t>
  </si>
  <si>
    <t>SHLF11967281</t>
  </si>
  <si>
    <t>SECT11967301</t>
  </si>
  <si>
    <t>SHLF11967321</t>
  </si>
  <si>
    <t>SHLF11967311</t>
  </si>
  <si>
    <t>SECT11967331</t>
  </si>
  <si>
    <t>SHLF11967351</t>
  </si>
  <si>
    <t>SHLF11967341</t>
  </si>
  <si>
    <t>SECT11967361</t>
  </si>
  <si>
    <t>SHLF11967381</t>
  </si>
  <si>
    <t>SHLF11967371</t>
  </si>
  <si>
    <t>SECT11967391</t>
  </si>
  <si>
    <t>SHLF11967411</t>
  </si>
  <si>
    <t>SHLF11967401</t>
  </si>
  <si>
    <t>SECT11967421</t>
  </si>
  <si>
    <t>SHLF11967441</t>
  </si>
  <si>
    <t>SHLF11967431</t>
  </si>
  <si>
    <t>SECT11967451</t>
  </si>
  <si>
    <t>SHLF11967471</t>
  </si>
  <si>
    <t>SHLF11967461</t>
  </si>
  <si>
    <t>SECT11967481</t>
  </si>
  <si>
    <t>SHLF11967501</t>
  </si>
  <si>
    <t>SHLF11967491</t>
  </si>
  <si>
    <t>SECT11967511</t>
  </si>
  <si>
    <t>SHLF11967531</t>
  </si>
  <si>
    <t>SHLF11967521</t>
  </si>
  <si>
    <t>SECT11967541</t>
  </si>
  <si>
    <t>SHLF11967561</t>
  </si>
  <si>
    <t>SHLF11967551</t>
  </si>
  <si>
    <t>SECT11967581</t>
  </si>
  <si>
    <t>SHLF11967601</t>
  </si>
  <si>
    <t>SHLF11967591</t>
  </si>
  <si>
    <t>SECT11967611</t>
  </si>
  <si>
    <t>SHLF11967631</t>
  </si>
  <si>
    <t>SHLF11967621</t>
  </si>
  <si>
    <t>SECT11967641</t>
  </si>
  <si>
    <t>SHLF11967661</t>
  </si>
  <si>
    <t>SHLF11967651</t>
  </si>
  <si>
    <t>SECT11967671</t>
  </si>
  <si>
    <t>SHLF11967691</t>
  </si>
  <si>
    <t>SHLF11967681</t>
  </si>
  <si>
    <t>SECT11967701</t>
  </si>
  <si>
    <t>SHLF11967721</t>
  </si>
  <si>
    <t>SHLF11967711</t>
  </si>
  <si>
    <t>SECT11967731</t>
  </si>
  <si>
    <t>SHLF11967751</t>
  </si>
  <si>
    <t>SHLF11967741</t>
  </si>
  <si>
    <t>SECT11967791</t>
  </si>
  <si>
    <t>SHLF11967811</t>
  </si>
  <si>
    <t>SHLF11967801</t>
  </si>
  <si>
    <t>SECT11967821</t>
  </si>
  <si>
    <t>SHLF11967841</t>
  </si>
  <si>
    <t>SHLF11967831</t>
  </si>
  <si>
    <t>SECT11967851</t>
  </si>
  <si>
    <t>SHLF11967871</t>
  </si>
  <si>
    <t>SHLF11967861</t>
  </si>
  <si>
    <t>SECT11967881</t>
  </si>
  <si>
    <t>SHLF11967901</t>
  </si>
  <si>
    <t>SHLF11967891</t>
  </si>
  <si>
    <t>SECT11967911</t>
  </si>
  <si>
    <t>SHLF11967931</t>
  </si>
  <si>
    <t>SHLF11967921</t>
  </si>
  <si>
    <t>SECT11967941</t>
  </si>
  <si>
    <t>SHLF11967961</t>
  </si>
  <si>
    <t>SHLF11967951</t>
  </si>
  <si>
    <t>SECT11967971</t>
  </si>
  <si>
    <t>SHLF11967991</t>
  </si>
  <si>
    <t>SHLF11967981</t>
  </si>
  <si>
    <t>SECT11968001</t>
  </si>
  <si>
    <t>SHLF11968021</t>
  </si>
  <si>
    <t>SHLF11968011</t>
  </si>
  <si>
    <t>SECT11968031</t>
  </si>
  <si>
    <t>SHLF11968051</t>
  </si>
  <si>
    <t>SHLF11968041</t>
  </si>
  <si>
    <t>SECT11968061</t>
  </si>
  <si>
    <t>SHLF11968081</t>
  </si>
  <si>
    <t>SHLF11968071</t>
  </si>
  <si>
    <t>SECT11968091</t>
  </si>
  <si>
    <t>SHLF11968111</t>
  </si>
  <si>
    <t>SHLF11968101</t>
  </si>
  <si>
    <t>SECT11968121</t>
  </si>
  <si>
    <t>SHLF11968141</t>
  </si>
  <si>
    <t>SHLF11968131</t>
  </si>
  <si>
    <t>SECT11968161</t>
  </si>
  <si>
    <t>SHLF11968181</t>
  </si>
  <si>
    <t>SHLF11968171</t>
  </si>
  <si>
    <t>SECT11968191</t>
  </si>
  <si>
    <t>SHLF11968211</t>
  </si>
  <si>
    <t>SHLF11968201</t>
  </si>
  <si>
    <t>SECT11968221</t>
  </si>
  <si>
    <t>SHLF11968241</t>
  </si>
  <si>
    <t>SHLF11968231</t>
  </si>
  <si>
    <t>SECT11968251</t>
  </si>
  <si>
    <t>SHLF11968271</t>
  </si>
  <si>
    <t>SHLF11968261</t>
  </si>
  <si>
    <t>SECT11968281</t>
  </si>
  <si>
    <t>SHLF11968301</t>
  </si>
  <si>
    <t>SHLF11968291</t>
  </si>
  <si>
    <t>SECT11968311</t>
  </si>
  <si>
    <t>SHLF11968331</t>
  </si>
  <si>
    <t>SHLF11968321</t>
  </si>
  <si>
    <t>SECT11968351</t>
  </si>
  <si>
    <t>SHLF11968371</t>
  </si>
  <si>
    <t>SHLF11968361</t>
  </si>
  <si>
    <t>SECT11968381</t>
  </si>
  <si>
    <t>SHLF11968401</t>
  </si>
  <si>
    <t>SHLF11968391</t>
  </si>
  <si>
    <t>SECT11968411</t>
  </si>
  <si>
    <t>SHLF11968431</t>
  </si>
  <si>
    <t>SHLF11968421</t>
  </si>
  <si>
    <t>SECT11968441</t>
  </si>
  <si>
    <t>SHLF11968461</t>
  </si>
  <si>
    <t>SHLF11968451</t>
  </si>
  <si>
    <t>SECT11968471</t>
  </si>
  <si>
    <t>SHLF11968491</t>
  </si>
  <si>
    <t>SHLF11968481</t>
  </si>
  <si>
    <t>SECT11968501</t>
  </si>
  <si>
    <t>SHLF11968521</t>
  </si>
  <si>
    <t>SHLF11968511</t>
  </si>
  <si>
    <t>SECT11968541</t>
  </si>
  <si>
    <t>SHLF11968561</t>
  </si>
  <si>
    <t>SHLF11968551</t>
  </si>
  <si>
    <t>SECT11968571</t>
  </si>
  <si>
    <t>SHLF11968591</t>
  </si>
  <si>
    <t>SHLF11968581</t>
  </si>
  <si>
    <t>SECT11968601</t>
  </si>
  <si>
    <t>SHLF11968621</t>
  </si>
  <si>
    <t>SHLF11968611</t>
  </si>
  <si>
    <t>SECT11968631</t>
  </si>
  <si>
    <t>SHLF11968651</t>
  </si>
  <si>
    <t>SHLF11968641</t>
  </si>
  <si>
    <t>SECT11968661</t>
  </si>
  <si>
    <t>SHLF11968681</t>
  </si>
  <si>
    <t>SHLF11968671</t>
  </si>
  <si>
    <t>SECT11968691</t>
  </si>
  <si>
    <t>SHLF11968711</t>
  </si>
  <si>
    <t>SHLF11968701</t>
  </si>
  <si>
    <t>SECT11968741</t>
  </si>
  <si>
    <t>SHLF11968761</t>
  </si>
  <si>
    <t>SHLF11968751</t>
  </si>
  <si>
    <t>SECT11968771</t>
  </si>
  <si>
    <t>SHLF11968791</t>
  </si>
  <si>
    <t>SHLF11968781</t>
  </si>
  <si>
    <t>SECT11968801</t>
  </si>
  <si>
    <t>SHLF11968821</t>
  </si>
  <si>
    <t>SHLF11968811</t>
  </si>
  <si>
    <t>SECT11968831</t>
  </si>
  <si>
    <t>SHLF11968851</t>
  </si>
  <si>
    <t>SHLF11968841</t>
  </si>
  <si>
    <t>SECT11968861</t>
  </si>
  <si>
    <t>SHLF11968881</t>
  </si>
  <si>
    <t>SHLF11968871</t>
  </si>
  <si>
    <t>SECT11968891</t>
  </si>
  <si>
    <t>SHLF11968911</t>
  </si>
  <si>
    <t>SHLF11968901</t>
  </si>
  <si>
    <t>SECT11968931</t>
  </si>
  <si>
    <t>SHLF11968951</t>
  </si>
  <si>
    <t>SHLF11968941</t>
  </si>
  <si>
    <t>SECT11968961</t>
  </si>
  <si>
    <t>SHLF11968981</t>
  </si>
  <si>
    <t>SHLF11968971</t>
  </si>
  <si>
    <t>SECT11968991</t>
  </si>
  <si>
    <t>SHLF11969011</t>
  </si>
  <si>
    <t>SHLF11969001</t>
  </si>
  <si>
    <t>SECT11969021</t>
  </si>
  <si>
    <t>SHLF11969041</t>
  </si>
  <si>
    <t>SHLF11969031</t>
  </si>
  <si>
    <t>SECT11969051</t>
  </si>
  <si>
    <t>SHLF11969071</t>
  </si>
  <si>
    <t>SHLF11969061</t>
  </si>
  <si>
    <t>SECT11969081</t>
  </si>
  <si>
    <t>SHLF11969101</t>
  </si>
  <si>
    <t>SHLF11969091</t>
  </si>
  <si>
    <t>SECT11969121</t>
  </si>
  <si>
    <t>SHLF11969141</t>
  </si>
  <si>
    <t>SHLF11969131</t>
  </si>
  <si>
    <t>SECT11969151</t>
  </si>
  <si>
    <t>SHLF11969171</t>
  </si>
  <si>
    <t>SHLF11969161</t>
  </si>
  <si>
    <t>SECT11969181</t>
  </si>
  <si>
    <t>SHLF11969201</t>
  </si>
  <si>
    <t>SHLF11969191</t>
  </si>
  <si>
    <t>SECT11969211</t>
  </si>
  <si>
    <t>SHLF11969231</t>
  </si>
  <si>
    <t>SHLF11969221</t>
  </si>
  <si>
    <t>SECT11969241</t>
  </si>
  <si>
    <t>SHLF11969261</t>
  </si>
  <si>
    <t>SHLF11969251</t>
  </si>
  <si>
    <t>SECT11969271</t>
  </si>
  <si>
    <t>SHLF11969291</t>
  </si>
  <si>
    <t>SHLF11969281</t>
  </si>
  <si>
    <t>SECT11969331</t>
  </si>
  <si>
    <t>SHLF11969351</t>
  </si>
  <si>
    <t>SHLF11969341</t>
  </si>
  <si>
    <t>SECT11969361</t>
  </si>
  <si>
    <t>SHLF11969381</t>
  </si>
  <si>
    <t>SHLF11969371</t>
  </si>
  <si>
    <t>SECT11969391</t>
  </si>
  <si>
    <t>SHLF11969411</t>
  </si>
  <si>
    <t>SHLF11969401</t>
  </si>
  <si>
    <t>SECT11969421</t>
  </si>
  <si>
    <t>SHLF11969441</t>
  </si>
  <si>
    <t>SHLF11969431</t>
  </si>
  <si>
    <t>SECT11969451</t>
  </si>
  <si>
    <t>SHLF11969471</t>
  </si>
  <si>
    <t>SHLF11969461</t>
  </si>
  <si>
    <t>SECT11969481</t>
  </si>
  <si>
    <t>SHLF11969501</t>
  </si>
  <si>
    <t>SHLF11969491</t>
  </si>
  <si>
    <t>SECT11969521</t>
  </si>
  <si>
    <t>SHLF11969541</t>
  </si>
  <si>
    <t>SHLF11969531</t>
  </si>
  <si>
    <t>SECT11969551</t>
  </si>
  <si>
    <t>SHLF11969571</t>
  </si>
  <si>
    <t>SHLF11969561</t>
  </si>
  <si>
    <t>SECT11969581</t>
  </si>
  <si>
    <t>SHLF11969601</t>
  </si>
  <si>
    <t>SHLF11969591</t>
  </si>
  <si>
    <t>SECT11969611</t>
  </si>
  <si>
    <t>SHLF11969631</t>
  </si>
  <si>
    <t>SHLF11969621</t>
  </si>
  <si>
    <t>SECT11969641</t>
  </si>
  <si>
    <t>SHLF11969661</t>
  </si>
  <si>
    <t>SHLF11969651</t>
  </si>
  <si>
    <t>SECT11969671</t>
  </si>
  <si>
    <t>SHLF11969691</t>
  </si>
  <si>
    <t>SHLF11969681</t>
  </si>
  <si>
    <t>SECT11969731</t>
  </si>
  <si>
    <t>SHLF11969751</t>
  </si>
  <si>
    <t>SHLF11969741</t>
  </si>
  <si>
    <t>SECT11969761</t>
  </si>
  <si>
    <t>SHLF11969781</t>
  </si>
  <si>
    <t>SHLF11969771</t>
  </si>
  <si>
    <t>SECT11969791</t>
  </si>
  <si>
    <t>SHLF11969811</t>
  </si>
  <si>
    <t>SHLF11969801</t>
  </si>
  <si>
    <t>SECT11969821</t>
  </si>
  <si>
    <t>SHLF11969841</t>
  </si>
  <si>
    <t>SHLF11969831</t>
  </si>
  <si>
    <t>SECT11969851</t>
  </si>
  <si>
    <t>SHLF11969871</t>
  </si>
  <si>
    <t>SHLF11969861</t>
  </si>
  <si>
    <t>SECT11969891</t>
  </si>
  <si>
    <t>SHLF11969911</t>
  </si>
  <si>
    <t>SHLF11969901</t>
  </si>
  <si>
    <t>SECT11969921</t>
  </si>
  <si>
    <t>SHLF11969941</t>
  </si>
  <si>
    <t>SHLF11969931</t>
  </si>
  <si>
    <t>SECT11969951</t>
  </si>
  <si>
    <t>SHLF11969971</t>
  </si>
  <si>
    <t>SHLF11969961</t>
  </si>
  <si>
    <t>SECT11969981</t>
  </si>
  <si>
    <t>SHLF11970001</t>
  </si>
  <si>
    <t>SHLF11969991</t>
  </si>
  <si>
    <t>SECT11970011</t>
  </si>
  <si>
    <t>SHLF11970031</t>
  </si>
  <si>
    <t>SHLF11970021</t>
  </si>
  <si>
    <t>SECT11970041</t>
  </si>
  <si>
    <t>SHLF11970061</t>
  </si>
  <si>
    <t>SHLF11970051</t>
  </si>
  <si>
    <t>SECT11970101</t>
  </si>
  <si>
    <t>SHLF11970121</t>
  </si>
  <si>
    <t>SHLF11970111</t>
  </si>
  <si>
    <t>SECT11970131</t>
  </si>
  <si>
    <t>SHLF11970151</t>
  </si>
  <si>
    <t>SHLF11970141</t>
  </si>
  <si>
    <t>SECT11970161</t>
  </si>
  <si>
    <t>SHLF11970181</t>
  </si>
  <si>
    <t>SHLF11970171</t>
  </si>
  <si>
    <t>SECT11970191</t>
  </si>
  <si>
    <t>SHLF11970211</t>
  </si>
  <si>
    <t>SHLF11970201</t>
  </si>
  <si>
    <t>SECT11970221</t>
  </si>
  <si>
    <t>SHLF11970241</t>
  </si>
  <si>
    <t>SHLF11970231</t>
  </si>
  <si>
    <t>SECT11970261</t>
  </si>
  <si>
    <t>SHLF11970281</t>
  </si>
  <si>
    <t>SHLF11970271</t>
  </si>
  <si>
    <t>SECT11970291</t>
  </si>
  <si>
    <t>SHLF11970311</t>
  </si>
  <si>
    <t>SHLF11970301</t>
  </si>
  <si>
    <t>SECT11970321</t>
  </si>
  <si>
    <t>SHLF11970341</t>
  </si>
  <si>
    <t>SHLF11970331</t>
  </si>
  <si>
    <t>SECT11970351</t>
  </si>
  <si>
    <t>SHLF11970371</t>
  </si>
  <si>
    <t>SHLF11970361</t>
  </si>
  <si>
    <t>SECT11970381</t>
  </si>
  <si>
    <t>SHLF11970401</t>
  </si>
  <si>
    <t>SHLF11970391</t>
  </si>
  <si>
    <t>SECT11970411</t>
  </si>
  <si>
    <t>SHLF11970431</t>
  </si>
  <si>
    <t>SHLF11970421</t>
  </si>
  <si>
    <t>SECT11970451</t>
  </si>
  <si>
    <t>SHLF11970471</t>
  </si>
  <si>
    <t>SHLF11970461</t>
  </si>
  <si>
    <t>SECT11970481</t>
  </si>
  <si>
    <t>SHLF11970501</t>
  </si>
  <si>
    <t>SHLF11970491</t>
  </si>
  <si>
    <t>SECT11970511</t>
  </si>
  <si>
    <t>SHLF11970531</t>
  </si>
  <si>
    <t>SHLF11970521</t>
  </si>
  <si>
    <t>SECT11970541</t>
  </si>
  <si>
    <t>SHLF11970561</t>
  </si>
  <si>
    <t>SHLF11970551</t>
  </si>
  <si>
    <t>SECT11970571</t>
  </si>
  <si>
    <t>SHLF11970591</t>
  </si>
  <si>
    <t>SHLF11970581</t>
  </si>
  <si>
    <t>SECT11970611</t>
  </si>
  <si>
    <t>SHLF11970631</t>
  </si>
  <si>
    <t>SHLF11970621</t>
  </si>
  <si>
    <t>SECT11970641</t>
  </si>
  <si>
    <t>SHLF11970661</t>
  </si>
  <si>
    <t>SHLF11970651</t>
  </si>
  <si>
    <t>SECT11970671</t>
  </si>
  <si>
    <t>SHLF11970691</t>
  </si>
  <si>
    <t>SHLF11970681</t>
  </si>
  <si>
    <t>SECT11970701</t>
  </si>
  <si>
    <t>SHLF11970721</t>
  </si>
  <si>
    <t>SHLF11970711</t>
  </si>
  <si>
    <t>SECT11970731</t>
  </si>
  <si>
    <t>SHLF11970751</t>
  </si>
  <si>
    <t>SHLF11970741</t>
  </si>
  <si>
    <t>SECT11970761</t>
  </si>
  <si>
    <t>SHLF11970781</t>
  </si>
  <si>
    <t>SHLF11970771</t>
  </si>
  <si>
    <t>SECT11970801</t>
  </si>
  <si>
    <t>SHLF11970821</t>
  </si>
  <si>
    <t>SHLF11970811</t>
  </si>
  <si>
    <t>SECT11970831</t>
  </si>
  <si>
    <t>SHLF11970851</t>
  </si>
  <si>
    <t>SHLF11970841</t>
  </si>
  <si>
    <t>SECT11970861</t>
  </si>
  <si>
    <t>SHLF11970881</t>
  </si>
  <si>
    <t>SHLF11970871</t>
  </si>
  <si>
    <t>SECT11970891</t>
  </si>
  <si>
    <t>SHLF11970911</t>
  </si>
  <si>
    <t>SHLF11970901</t>
  </si>
  <si>
    <t>SECT11970921</t>
  </si>
  <si>
    <t>SHLF11970941</t>
  </si>
  <si>
    <t>SHLF11970931</t>
  </si>
  <si>
    <t>SECT11970961</t>
  </si>
  <si>
    <t>SHLF11970981</t>
  </si>
  <si>
    <t>SHLF11970971</t>
  </si>
  <si>
    <t>SECT11970991</t>
  </si>
  <si>
    <t>SHLF11971011</t>
  </si>
  <si>
    <t>SHLF11971001</t>
  </si>
  <si>
    <t>SECT11971021</t>
  </si>
  <si>
    <t>SHLF11971041</t>
  </si>
  <si>
    <t>SHLF11971031</t>
  </si>
  <si>
    <t>SECT11971051</t>
  </si>
  <si>
    <t>SHLF11971071</t>
  </si>
  <si>
    <t>SHLF11971061</t>
  </si>
  <si>
    <t>SECT11971081</t>
  </si>
  <si>
    <t>SHLF11971101</t>
  </si>
  <si>
    <t>SHLF11971091</t>
  </si>
  <si>
    <t>SECT11971111</t>
  </si>
  <si>
    <t>SHLF11971131</t>
  </si>
  <si>
    <t>SHLF11971121</t>
  </si>
  <si>
    <t>SECT11971151</t>
  </si>
  <si>
    <t>SHLF11971171</t>
  </si>
  <si>
    <t>SHLF11971161</t>
  </si>
  <si>
    <t>SECT11971181</t>
  </si>
  <si>
    <t>SHLF11971201</t>
  </si>
  <si>
    <t>SHLF11971191</t>
  </si>
  <si>
    <t>SECT11971211</t>
  </si>
  <si>
    <t>SHLF11971231</t>
  </si>
  <si>
    <t>SHLF11971221</t>
  </si>
  <si>
    <t>SECT11971241</t>
  </si>
  <si>
    <t>SHLF11971261</t>
  </si>
  <si>
    <t>SHLF11971251</t>
  </si>
  <si>
    <t>SECT11971271</t>
  </si>
  <si>
    <t>SHLF11971291</t>
  </si>
  <si>
    <t>SHLF11971281</t>
  </si>
  <si>
    <t>SECT11971311</t>
  </si>
  <si>
    <t>SHLF11971331</t>
  </si>
  <si>
    <t>SHLF11971321</t>
  </si>
  <si>
    <t>SECT11971341</t>
  </si>
  <si>
    <t>SHLF11971361</t>
  </si>
  <si>
    <t>SHLF11971351</t>
  </si>
  <si>
    <t>SECT11971371</t>
  </si>
  <si>
    <t>SHLF11971391</t>
  </si>
  <si>
    <t>SHLF11971381</t>
  </si>
  <si>
    <t>SECT11971401</t>
  </si>
  <si>
    <t>SHLF11971421</t>
  </si>
  <si>
    <t>SHLF11971411</t>
  </si>
  <si>
    <t>SECT11971431</t>
  </si>
  <si>
    <t>SHLF11971451</t>
  </si>
  <si>
    <t>SHLF11971441</t>
  </si>
  <si>
    <t>SECT11971471</t>
  </si>
  <si>
    <t>SHLF11971491</t>
  </si>
  <si>
    <t>SHLF11971481</t>
  </si>
  <si>
    <t>SECT11971501</t>
  </si>
  <si>
    <t>SHLF11971521</t>
  </si>
  <si>
    <t>SHLF11971511</t>
  </si>
  <si>
    <t>SECT11971531</t>
  </si>
  <si>
    <t>SHLF11971551</t>
  </si>
  <si>
    <t>SHLF11971541</t>
  </si>
  <si>
    <t>SECT11971561</t>
  </si>
  <si>
    <t>SHLF11971581</t>
  </si>
  <si>
    <t>SHLF11971571</t>
  </si>
  <si>
    <t>SECT11971591</t>
  </si>
  <si>
    <t>SHLF11971611</t>
  </si>
  <si>
    <t>SHLF11971601</t>
  </si>
  <si>
    <t>SECT11971631</t>
  </si>
  <si>
    <t>SHLF11971651</t>
  </si>
  <si>
    <t>SHLF11971641</t>
  </si>
  <si>
    <t>SECT11971661</t>
  </si>
  <si>
    <t>SHLF11971681</t>
  </si>
  <si>
    <t>SHLF11971671</t>
  </si>
  <si>
    <t>SECT11971691</t>
  </si>
  <si>
    <t>SHLF11971711</t>
  </si>
  <si>
    <t>SHLF11971701</t>
  </si>
  <si>
    <t>SECT11971721</t>
  </si>
  <si>
    <t>SHLF11971741</t>
  </si>
  <si>
    <t>SHLF11971731</t>
  </si>
  <si>
    <t>SECT11971751</t>
  </si>
  <si>
    <t>SHLF11971771</t>
  </si>
  <si>
    <t>SHLF11971761</t>
  </si>
  <si>
    <t>SECT11971791</t>
  </si>
  <si>
    <t>SHLF11971811</t>
  </si>
  <si>
    <t>SHLF11971801</t>
  </si>
  <si>
    <t>SECT11971821</t>
  </si>
  <si>
    <t>SHLF11971841</t>
  </si>
  <si>
    <t>SHLF11971831</t>
  </si>
  <si>
    <t>SECT11971851</t>
  </si>
  <si>
    <t>SHLF11971871</t>
  </si>
  <si>
    <t>SHLF11971861</t>
  </si>
  <si>
    <t>SECT11971881</t>
  </si>
  <si>
    <t>SHLF11971901</t>
  </si>
  <si>
    <t>SHLF11971891</t>
  </si>
  <si>
    <t>SECT11971911</t>
  </si>
  <si>
    <t>SHLF11971931</t>
  </si>
  <si>
    <t>SHLF11971921</t>
  </si>
  <si>
    <t>SECT11971951</t>
  </si>
  <si>
    <t>SHLF11971971</t>
  </si>
  <si>
    <t>SHLF11971961</t>
  </si>
  <si>
    <t>SECT11971981</t>
  </si>
  <si>
    <t>SHLF11972001</t>
  </si>
  <si>
    <t>SHLF11971991</t>
  </si>
  <si>
    <t>SECT11972011</t>
  </si>
  <si>
    <t>SHLF11972031</t>
  </si>
  <si>
    <t>SHLF11972021</t>
  </si>
  <si>
    <t>SECT11972041</t>
  </si>
  <si>
    <t>SHLF11972061</t>
  </si>
  <si>
    <t>SHLF11972051</t>
  </si>
  <si>
    <t>SECT11972071</t>
  </si>
  <si>
    <t>SHLF11972091</t>
  </si>
  <si>
    <t>SHLF11972081</t>
  </si>
  <si>
    <t>SECT11972101</t>
  </si>
  <si>
    <t>SHLF11972121</t>
  </si>
  <si>
    <t>SHLF11972111</t>
  </si>
  <si>
    <t>SECT11972141</t>
  </si>
  <si>
    <t>SHLF11972161</t>
  </si>
  <si>
    <t>SHLF11972151</t>
  </si>
  <si>
    <t>SECT11972171</t>
  </si>
  <si>
    <t>SHLF11972191</t>
  </si>
  <si>
    <t>SHLF11972181</t>
  </si>
  <si>
    <t>SECT11972201</t>
  </si>
  <si>
    <t>SHLF11972221</t>
  </si>
  <si>
    <t>SHLF11972211</t>
  </si>
  <si>
    <t>SECT11972231</t>
  </si>
  <si>
    <t>SHLF11972251</t>
  </si>
  <si>
    <t>SHLF11972241</t>
  </si>
  <si>
    <t>SECT11972261</t>
  </si>
  <si>
    <t>SHLF11972281</t>
  </si>
  <si>
    <t>SHLF11972271</t>
  </si>
  <si>
    <t>SECT11972301</t>
  </si>
  <si>
    <t>SHLF11972321</t>
  </si>
  <si>
    <t>SHLF11972311</t>
  </si>
  <si>
    <t>SECT11972331</t>
  </si>
  <si>
    <t>SHLF11972351</t>
  </si>
  <si>
    <t>SHLF11972341</t>
  </si>
  <si>
    <t>SECT11972361</t>
  </si>
  <si>
    <t>SHLF11972381</t>
  </si>
  <si>
    <t>SHLF11972371</t>
  </si>
  <si>
    <t>SECT11972391</t>
  </si>
  <si>
    <t>SHLF11972411</t>
  </si>
  <si>
    <t>SHLF11972401</t>
  </si>
  <si>
    <t>SECT11972421</t>
  </si>
  <si>
    <t>SHLF11972441</t>
  </si>
  <si>
    <t>SHLF11972431</t>
  </si>
  <si>
    <t>SECT11972451</t>
  </si>
  <si>
    <t>SHLF11972471</t>
  </si>
  <si>
    <t>SHLF11972461</t>
  </si>
  <si>
    <t>SECT11972501</t>
  </si>
  <si>
    <t>SHLF11972521</t>
  </si>
  <si>
    <t>SHLF11972511</t>
  </si>
  <si>
    <t>SECT11972531</t>
  </si>
  <si>
    <t>SHLF11972551</t>
  </si>
  <si>
    <t>SHLF11972541</t>
  </si>
  <si>
    <t>SECT11972561</t>
  </si>
  <si>
    <t>SHLF11972581</t>
  </si>
  <si>
    <t>SHLF11972571</t>
  </si>
  <si>
    <t>SECT11972591</t>
  </si>
  <si>
    <t>SHLF11972611</t>
  </si>
  <si>
    <t>SHLF11972601</t>
  </si>
  <si>
    <t>SECT11972621</t>
  </si>
  <si>
    <t>SHLF11972641</t>
  </si>
  <si>
    <t>SHLF11972631</t>
  </si>
  <si>
    <t>SECT11972651</t>
  </si>
  <si>
    <t>SHLF11972671</t>
  </si>
  <si>
    <t>SHLF11972661</t>
  </si>
  <si>
    <t>SECT11972691</t>
  </si>
  <si>
    <t>SHLF11972711</t>
  </si>
  <si>
    <t>SHLF11972701</t>
  </si>
  <si>
    <t>SECT11972721</t>
  </si>
  <si>
    <t>SHLF11972741</t>
  </si>
  <si>
    <t>SHLF11972731</t>
  </si>
  <si>
    <t>SECT11972751</t>
  </si>
  <si>
    <t>SHLF11972771</t>
  </si>
  <si>
    <t>SHLF11972761</t>
  </si>
  <si>
    <t>SECT11972781</t>
  </si>
  <si>
    <t>SHLF11972801</t>
  </si>
  <si>
    <t>SHLF11972791</t>
  </si>
  <si>
    <t>SECT11972811</t>
  </si>
  <si>
    <t>SHLF11972831</t>
  </si>
  <si>
    <t>SHLF11972821</t>
  </si>
  <si>
    <t>SECT11972851</t>
  </si>
  <si>
    <t>SHLF11972871</t>
  </si>
  <si>
    <t>SHLF11972861</t>
  </si>
  <si>
    <t>SECT11972881</t>
  </si>
  <si>
    <t>SHLF11972901</t>
  </si>
  <si>
    <t>SHLF11972891</t>
  </si>
  <si>
    <t>SECT11972911</t>
  </si>
  <si>
    <t>SHLF11972931</t>
  </si>
  <si>
    <t>SHLF11972921</t>
  </si>
  <si>
    <t>SECT11972941</t>
  </si>
  <si>
    <t>SHLF11972961</t>
  </si>
  <si>
    <t>SHLF11972951</t>
  </si>
  <si>
    <t>SECT11972971</t>
  </si>
  <si>
    <t>SHLF11972991</t>
  </si>
  <si>
    <t>SHLF11972981</t>
  </si>
  <si>
    <t>SECT11973011</t>
  </si>
  <si>
    <t>SHLF11973031</t>
  </si>
  <si>
    <t>SHLF11973021</t>
  </si>
  <si>
    <t>SECT11973041</t>
  </si>
  <si>
    <t>SHLF11973061</t>
  </si>
  <si>
    <t>SHLF11973051</t>
  </si>
  <si>
    <t>SECT11973071</t>
  </si>
  <si>
    <t>SHLF11973091</t>
  </si>
  <si>
    <t>SHLF11973081</t>
  </si>
  <si>
    <t>SECT11973101</t>
  </si>
  <si>
    <t>SHLF11973121</t>
  </si>
  <si>
    <t>SHLF11973111</t>
  </si>
  <si>
    <t>SECT11973131</t>
  </si>
  <si>
    <t>SHLF11973151</t>
  </si>
  <si>
    <t>SHLF11973141</t>
  </si>
  <si>
    <t>SECT11973161</t>
  </si>
  <si>
    <t>SHLF11973181</t>
  </si>
  <si>
    <t>SHLF11973171</t>
  </si>
  <si>
    <t>SECT11973191</t>
  </si>
  <si>
    <t>SHLF11973211</t>
  </si>
  <si>
    <t>SHLF11973201</t>
  </si>
  <si>
    <t>SECT11973221</t>
  </si>
  <si>
    <t>SHLF11973241</t>
  </si>
  <si>
    <t>SHLF11973231</t>
  </si>
  <si>
    <t>SECT11973281</t>
  </si>
  <si>
    <t>SHLF11973301</t>
  </si>
  <si>
    <t>SHLF11973291</t>
  </si>
  <si>
    <t>SECT11973311</t>
  </si>
  <si>
    <t>SHLF11973331</t>
  </si>
  <si>
    <t>SHLF11973321</t>
  </si>
  <si>
    <t>SECT11973341</t>
  </si>
  <si>
    <t>SHLF11973361</t>
  </si>
  <si>
    <t>SHLF11973351</t>
  </si>
  <si>
    <t>SECT11973371</t>
  </si>
  <si>
    <t>SHLF11973391</t>
  </si>
  <si>
    <t>SHLF11973381</t>
  </si>
  <si>
    <t>SECT11973401</t>
  </si>
  <si>
    <t>SHLF11973421</t>
  </si>
  <si>
    <t>SHLF11973411</t>
  </si>
  <si>
    <t>SECT11973521</t>
  </si>
  <si>
    <t>SHLF11973541</t>
  </si>
  <si>
    <t>SHLF11973531</t>
  </si>
  <si>
    <t>SECT11973551</t>
  </si>
  <si>
    <t>SHLF11973571</t>
  </si>
  <si>
    <t>SHLF11973561</t>
  </si>
  <si>
    <t>SECT11973581</t>
  </si>
  <si>
    <t>SHLF11973601</t>
  </si>
  <si>
    <t>SHLF11973591</t>
  </si>
  <si>
    <t>SECT11973611</t>
  </si>
  <si>
    <t>SHLF11973631</t>
  </si>
  <si>
    <t>SHLF11973621</t>
  </si>
  <si>
    <t>SECT11973641</t>
  </si>
  <si>
    <t>SHLF11973661</t>
  </si>
  <si>
    <t>SHLF11973651</t>
  </si>
  <si>
    <t>SECT11973761</t>
  </si>
  <si>
    <t>SHLF11973781</t>
  </si>
  <si>
    <t>SHLF11973771</t>
  </si>
  <si>
    <t>SECT11973791</t>
  </si>
  <si>
    <t>SHLF11973811</t>
  </si>
  <si>
    <t>SHLF11973801</t>
  </si>
  <si>
    <t>SECT11973821</t>
  </si>
  <si>
    <t>SHLF11973841</t>
  </si>
  <si>
    <t>SHLF11973831</t>
  </si>
  <si>
    <t>SECT11973851</t>
  </si>
  <si>
    <t>SHLF11973871</t>
  </si>
  <si>
    <t>SHLF11973861</t>
  </si>
  <si>
    <t>SECT11973881</t>
  </si>
  <si>
    <t>SHLF11973901</t>
  </si>
  <si>
    <t>SHLF11973891</t>
  </si>
  <si>
    <t>SECT11973911</t>
  </si>
  <si>
    <t>SHLF11973931</t>
  </si>
  <si>
    <t>SHLF11973921</t>
  </si>
  <si>
    <t>SECT11973941</t>
  </si>
  <si>
    <t>SHLF11973961</t>
  </si>
  <si>
    <t>SHLF11973951</t>
  </si>
  <si>
    <t>SECT11974061</t>
  </si>
  <si>
    <t>SHLF11974081</t>
  </si>
  <si>
    <t>SHLF11974071</t>
  </si>
  <si>
    <t>SECT11974091</t>
  </si>
  <si>
    <t>SHLF11974111</t>
  </si>
  <si>
    <t>SHLF11974101</t>
  </si>
  <si>
    <t>SECT11974121</t>
  </si>
  <si>
    <t>SHLF11974141</t>
  </si>
  <si>
    <t>SHLF11974131</t>
  </si>
  <si>
    <t>SECT11974151</t>
  </si>
  <si>
    <t>SHLF11974171</t>
  </si>
  <si>
    <t>SHLF11974161</t>
  </si>
  <si>
    <t>SECT11974181</t>
  </si>
  <si>
    <t>SHLF11974201</t>
  </si>
  <si>
    <t>SHLF11974191</t>
  </si>
  <si>
    <t>SECT11974301</t>
  </si>
  <si>
    <t>SHLF11974321</t>
  </si>
  <si>
    <t>SHLF11974311</t>
  </si>
  <si>
    <t>SECT11974331</t>
  </si>
  <si>
    <t>SHLF11974351</t>
  </si>
  <si>
    <t>SHLF11974341</t>
  </si>
  <si>
    <t>SECT11974361</t>
  </si>
  <si>
    <t>SHLF11974381</t>
  </si>
  <si>
    <t>SHLF11974371</t>
  </si>
  <si>
    <t>SECT11974391</t>
  </si>
  <si>
    <t>SHLF11974411</t>
  </si>
  <si>
    <t>SHLF11974401</t>
  </si>
  <si>
    <t>SECT11974421</t>
  </si>
  <si>
    <t>SHLF11974441</t>
  </si>
  <si>
    <t>SHLF11974431</t>
  </si>
  <si>
    <t>SECT11974451</t>
  </si>
  <si>
    <t>SHLF11974471</t>
  </si>
  <si>
    <t>SHLF11974461</t>
  </si>
  <si>
    <t>SECT11974571</t>
  </si>
  <si>
    <t>SHLF11974591</t>
  </si>
  <si>
    <t>SHLF11974581</t>
  </si>
  <si>
    <t>SECT11974601</t>
  </si>
  <si>
    <t>SHLF11974621</t>
  </si>
  <si>
    <t>SHLF11974611</t>
  </si>
  <si>
    <t>SECT11974631</t>
  </si>
  <si>
    <t>SHLF11974651</t>
  </si>
  <si>
    <t>SHLF11974641</t>
  </si>
  <si>
    <t>SECT11974661</t>
  </si>
  <si>
    <t>SHLF11974681</t>
  </si>
  <si>
    <t>SHLF11974671</t>
  </si>
  <si>
    <t>SECT11974691</t>
  </si>
  <si>
    <t>SHLF11974711</t>
  </si>
  <si>
    <t>SHLF11974701</t>
  </si>
  <si>
    <t>SECT11974721</t>
  </si>
  <si>
    <t>SHLF11974741</t>
  </si>
  <si>
    <t>SHLF11974731</t>
  </si>
  <si>
    <t>SECT11974841</t>
  </si>
  <si>
    <t>SHLF11974861</t>
  </si>
  <si>
    <t>SHLF11974851</t>
  </si>
  <si>
    <t>SECT11974871</t>
  </si>
  <si>
    <t>SHLF11974891</t>
  </si>
  <si>
    <t>SHLF11974881</t>
  </si>
  <si>
    <t>SECT11974901</t>
  </si>
  <si>
    <t>SHLF11974921</t>
  </si>
  <si>
    <t>SHLF11974911</t>
  </si>
  <si>
    <t>SECT11974931</t>
  </si>
  <si>
    <t>SHLF11974951</t>
  </si>
  <si>
    <t>SHLF11974941</t>
  </si>
  <si>
    <t>SECT11974961</t>
  </si>
  <si>
    <t>SHLF11974981</t>
  </si>
  <si>
    <t>SHLF11974971</t>
  </si>
  <si>
    <t>SECT11974991</t>
  </si>
  <si>
    <t>SHLF11975011</t>
  </si>
  <si>
    <t>SHLF11975001</t>
  </si>
  <si>
    <t>SECT11975111</t>
  </si>
  <si>
    <t>SHLF11975131</t>
  </si>
  <si>
    <t>SHLF11975121</t>
  </si>
  <si>
    <t>SECT11975141</t>
  </si>
  <si>
    <t>SHLF11975161</t>
  </si>
  <si>
    <t>SHLF11975151</t>
  </si>
  <si>
    <t>SECT11975171</t>
  </si>
  <si>
    <t>SHLF11975191</t>
  </si>
  <si>
    <t>SHLF11975181</t>
  </si>
  <si>
    <t>SECT11975201</t>
  </si>
  <si>
    <t>SHLF11975221</t>
  </si>
  <si>
    <t>SHLF11975211</t>
  </si>
  <si>
    <t>SECT11975231</t>
  </si>
  <si>
    <t>SHLF11975251</t>
  </si>
  <si>
    <t>SHLF11975241</t>
  </si>
  <si>
    <t>SECT11975351</t>
  </si>
  <si>
    <t>SHLF11975371</t>
  </si>
  <si>
    <t>SHLF11975361</t>
  </si>
  <si>
    <t>SECT11975381</t>
  </si>
  <si>
    <t>SHLF11975401</t>
  </si>
  <si>
    <t>SHLF11975391</t>
  </si>
  <si>
    <t>SECT11975411</t>
  </si>
  <si>
    <t>SHLF11975431</t>
  </si>
  <si>
    <t>SHLF11975421</t>
  </si>
  <si>
    <t>SECT11975441</t>
  </si>
  <si>
    <t>SHLF11975461</t>
  </si>
  <si>
    <t>SHLF11975451</t>
  </si>
  <si>
    <t>SECT11975471</t>
  </si>
  <si>
    <t>SHLF11975491</t>
  </si>
  <si>
    <t>SHLF11975481</t>
  </si>
  <si>
    <t>SECT11975591</t>
  </si>
  <si>
    <t>SHLF11975611</t>
  </si>
  <si>
    <t>SHLF11975601</t>
  </si>
  <si>
    <t>SECT11975621</t>
  </si>
  <si>
    <t>SHLF11975641</t>
  </si>
  <si>
    <t>SHLF11975631</t>
  </si>
  <si>
    <t>SECT11975651</t>
  </si>
  <si>
    <t>SHLF11975671</t>
  </si>
  <si>
    <t>SHLF11975661</t>
  </si>
  <si>
    <t>SECT11975681</t>
  </si>
  <si>
    <t>SHLF11975701</t>
  </si>
  <si>
    <t>SHLF11975691</t>
  </si>
  <si>
    <t>SECT11975711</t>
  </si>
  <si>
    <t>SHLF11975731</t>
  </si>
  <si>
    <t>SHLF11975721</t>
  </si>
  <si>
    <t>SECT11975741</t>
  </si>
  <si>
    <t>SHLF11975761</t>
  </si>
  <si>
    <t>SHLF11975751</t>
  </si>
  <si>
    <t>SECT11975861</t>
  </si>
  <si>
    <t>SHLF11975881</t>
  </si>
  <si>
    <t>SHLF11975871</t>
  </si>
  <si>
    <t>SECT11975891</t>
  </si>
  <si>
    <t>SHLF11975911</t>
  </si>
  <si>
    <t>SHLF11975901</t>
  </si>
  <si>
    <t>SECT11975921</t>
  </si>
  <si>
    <t>SHLF11975941</t>
  </si>
  <si>
    <t>SHLF11975931</t>
  </si>
  <si>
    <t>SECT11975951</t>
  </si>
  <si>
    <t>SHLF11975971</t>
  </si>
  <si>
    <t>SHLF11975961</t>
  </si>
  <si>
    <t>SECT11975981</t>
  </si>
  <si>
    <t>SHLF11976001</t>
  </si>
  <si>
    <t>SHLF11975991</t>
  </si>
  <si>
    <t>SECT11976011</t>
  </si>
  <si>
    <t>SHLF11976031</t>
  </si>
  <si>
    <t>SHLF11976021</t>
  </si>
  <si>
    <t>SECT11976131</t>
  </si>
  <si>
    <t>SHLF11976151</t>
  </si>
  <si>
    <t>SHLF11976141</t>
  </si>
  <si>
    <t>SECT11976161</t>
  </si>
  <si>
    <t>SHLF11976181</t>
  </si>
  <si>
    <t>SHLF11976171</t>
  </si>
  <si>
    <t>SECT11976191</t>
  </si>
  <si>
    <t>SHLF11976211</t>
  </si>
  <si>
    <t>SHLF11976201</t>
  </si>
  <si>
    <t>SECT11976221</t>
  </si>
  <si>
    <t>SHLF11976241</t>
  </si>
  <si>
    <t>SHLF11976231</t>
  </si>
  <si>
    <t>SECT11976251</t>
  </si>
  <si>
    <t>SHLF11976271</t>
  </si>
  <si>
    <t>SHLF11976261</t>
  </si>
  <si>
    <t>SECT11976281</t>
  </si>
  <si>
    <t>SHLF11976301</t>
  </si>
  <si>
    <t>SHLF11976291</t>
  </si>
  <si>
    <t>SECT11976401</t>
  </si>
  <si>
    <t>SHLF11976421</t>
  </si>
  <si>
    <t>SHLF11976411</t>
  </si>
  <si>
    <t>SECT11976431</t>
  </si>
  <si>
    <t>SHLF11976451</t>
  </si>
  <si>
    <t>SHLF11976441</t>
  </si>
  <si>
    <t>SECT11976461</t>
  </si>
  <si>
    <t>SHLF11976481</t>
  </si>
  <si>
    <t>SHLF11976471</t>
  </si>
  <si>
    <t>SECT11976491</t>
  </si>
  <si>
    <t>SHLF11976511</t>
  </si>
  <si>
    <t>SHLF11976501</t>
  </si>
  <si>
    <t>SECT11976521</t>
  </si>
  <si>
    <t>SHLF11976541</t>
  </si>
  <si>
    <t>SHLF11976531</t>
  </si>
  <si>
    <t>SECT11976551</t>
  </si>
  <si>
    <t>SHLF11976571</t>
  </si>
  <si>
    <t>SHLF11976561</t>
  </si>
  <si>
    <t>SECT11976671</t>
  </si>
  <si>
    <t>SHLF11976691</t>
  </si>
  <si>
    <t>SHLF11976681</t>
  </si>
  <si>
    <t>SECT11976701</t>
  </si>
  <si>
    <t>SHLF11976721</t>
  </si>
  <si>
    <t>SHLF11976711</t>
  </si>
  <si>
    <t>SECT11976731</t>
  </si>
  <si>
    <t>SHLF11976751</t>
  </si>
  <si>
    <t>SHLF11976741</t>
  </si>
  <si>
    <t>SECT11976761</t>
  </si>
  <si>
    <t>SHLF11976781</t>
  </si>
  <si>
    <t>SHLF11976771</t>
  </si>
  <si>
    <t>SECT11976791</t>
  </si>
  <si>
    <t>SHLF11976811</t>
  </si>
  <si>
    <t>SHLF11976801</t>
  </si>
  <si>
    <t>SECT11976821</t>
  </si>
  <si>
    <t>SHLF11976841</t>
  </si>
  <si>
    <t>SHLF11976831</t>
  </si>
  <si>
    <t>SECT11976851</t>
  </si>
  <si>
    <t>SHLF11976871</t>
  </si>
  <si>
    <t>SHLF11976861</t>
  </si>
  <si>
    <t>SECT11976971</t>
  </si>
  <si>
    <t>SHLF11976991</t>
  </si>
  <si>
    <t>SHLF11976981</t>
  </si>
  <si>
    <t>SECT11977001</t>
  </si>
  <si>
    <t>SHLF11977021</t>
  </si>
  <si>
    <t>SHLF11977011</t>
  </si>
  <si>
    <t>SECT11977031</t>
  </si>
  <si>
    <t>SHLF11977051</t>
  </si>
  <si>
    <t>SHLF11977041</t>
  </si>
  <si>
    <t>SECT11977061</t>
  </si>
  <si>
    <t>SHLF11977081</t>
  </si>
  <si>
    <t>SHLF11977071</t>
  </si>
  <si>
    <t>SECT11977091</t>
  </si>
  <si>
    <t>SHLF11977111</t>
  </si>
  <si>
    <t>SHLF11977101</t>
  </si>
  <si>
    <t>SECT11977121</t>
  </si>
  <si>
    <t>SHLF11977141</t>
  </si>
  <si>
    <t>SHLF11977131</t>
  </si>
  <si>
    <t>SECT11977241</t>
  </si>
  <si>
    <t>SHLF11977261</t>
  </si>
  <si>
    <t>SHLF11977251</t>
  </si>
  <si>
    <t>SECT11977271</t>
  </si>
  <si>
    <t>SHLF11977291</t>
  </si>
  <si>
    <t>SHLF11977281</t>
  </si>
  <si>
    <t>SECT11977301</t>
  </si>
  <si>
    <t>SHLF11977321</t>
  </si>
  <si>
    <t>SHLF11977311</t>
  </si>
  <si>
    <t>SECT11977331</t>
  </si>
  <si>
    <t>SHLF11977351</t>
  </si>
  <si>
    <t>SHLF11977341</t>
  </si>
  <si>
    <t>SECT11977361</t>
  </si>
  <si>
    <t>SHLF11977381</t>
  </si>
  <si>
    <t>SHLF11977371</t>
  </si>
  <si>
    <t>SECT11977391</t>
  </si>
  <si>
    <t>SHLF11977411</t>
  </si>
  <si>
    <t>SHLF11977401</t>
  </si>
  <si>
    <t>SECT11977511</t>
  </si>
  <si>
    <t>SHLF11977531</t>
  </si>
  <si>
    <t>SHLF11977521</t>
  </si>
  <si>
    <t>SECT11977541</t>
  </si>
  <si>
    <t>SHLF11977561</t>
  </si>
  <si>
    <t>SHLF11977551</t>
  </si>
  <si>
    <t>SECT11977571</t>
  </si>
  <si>
    <t>SHLF11977591</t>
  </si>
  <si>
    <t>SHLF11977581</t>
  </si>
  <si>
    <t>SECT11977601</t>
  </si>
  <si>
    <t>SHLF11977621</t>
  </si>
  <si>
    <t>SHLF11977611</t>
  </si>
  <si>
    <t>SECT11977631</t>
  </si>
  <si>
    <t>SHLF11977651</t>
  </si>
  <si>
    <t>SHLF11977641</t>
  </si>
  <si>
    <t>SECT11977661</t>
  </si>
  <si>
    <t>SHLF11977681</t>
  </si>
  <si>
    <t>SHLF11977671</t>
  </si>
  <si>
    <t>SECT11977781</t>
  </si>
  <si>
    <t>SHLF11977801</t>
  </si>
  <si>
    <t>SHLF11977791</t>
  </si>
  <si>
    <t>SECT11977811</t>
  </si>
  <si>
    <t>SHLF11977831</t>
  </si>
  <si>
    <t>SHLF11977821</t>
  </si>
  <si>
    <t>SECT11977841</t>
  </si>
  <si>
    <t>SHLF11977861</t>
  </si>
  <si>
    <t>SHLF11977851</t>
  </si>
  <si>
    <t>SECT11977871</t>
  </si>
  <si>
    <t>SHLF11977891</t>
  </si>
  <si>
    <t>SHLF11977881</t>
  </si>
  <si>
    <t>SECT11977901</t>
  </si>
  <si>
    <t>SHLF11977921</t>
  </si>
  <si>
    <t>SHLF11977911</t>
  </si>
  <si>
    <t>SECT11977931</t>
  </si>
  <si>
    <t>SHLF11977951</t>
  </si>
  <si>
    <t>SHLF11977941</t>
  </si>
  <si>
    <t>SECT11978051</t>
  </si>
  <si>
    <t>SHLF11978071</t>
  </si>
  <si>
    <t>SHLF11978061</t>
  </si>
  <si>
    <t>SECT11978081</t>
  </si>
  <si>
    <t>SHLF11978101</t>
  </si>
  <si>
    <t>SHLF11978091</t>
  </si>
  <si>
    <t>SECT11978111</t>
  </si>
  <si>
    <t>SHLF11978131</t>
  </si>
  <si>
    <t>SHLF11978121</t>
  </si>
  <si>
    <t>SECT11978141</t>
  </si>
  <si>
    <t>SHLF11978161</t>
  </si>
  <si>
    <t>SHLF11978151</t>
  </si>
  <si>
    <t>SECT11978171</t>
  </si>
  <si>
    <t>SHLF11978191</t>
  </si>
  <si>
    <t>SHLF11978181</t>
  </si>
  <si>
    <t>SECT11978201</t>
  </si>
  <si>
    <t>SHLF11978221</t>
  </si>
  <si>
    <t>SHLF11978211</t>
  </si>
  <si>
    <t>SECT11978321</t>
  </si>
  <si>
    <t>SHLF11978341</t>
  </si>
  <si>
    <t>SHLF11978331</t>
  </si>
  <si>
    <t>SECT11978351</t>
  </si>
  <si>
    <t>SHLF11978371</t>
  </si>
  <si>
    <t>SHLF11978361</t>
  </si>
  <si>
    <t>SECT11978381</t>
  </si>
  <si>
    <t>SHLF11978401</t>
  </si>
  <si>
    <t>SHLF11978391</t>
  </si>
  <si>
    <t>SECT11978411</t>
  </si>
  <si>
    <t>SHLF11978431</t>
  </si>
  <si>
    <t>SHLF11978421</t>
  </si>
  <si>
    <t>SECT11978441</t>
  </si>
  <si>
    <t>SHLF11978461</t>
  </si>
  <si>
    <t>SHLF11978451</t>
  </si>
  <si>
    <t>SECT11978471</t>
  </si>
  <si>
    <t>SHLF11978491</t>
  </si>
  <si>
    <t>SHLF11978481</t>
  </si>
  <si>
    <t>SECT11978591</t>
  </si>
  <si>
    <t>SHLF11978611</t>
  </si>
  <si>
    <t>SHLF11978601</t>
  </si>
  <si>
    <t>SECT11978621</t>
  </si>
  <si>
    <t>SHLF11978641</t>
  </si>
  <si>
    <t>SHLF11978631</t>
  </si>
  <si>
    <t>SECT11978651</t>
  </si>
  <si>
    <t>SHLF11978671</t>
  </si>
  <si>
    <t>SHLF11978661</t>
  </si>
  <si>
    <t>SECT11978681</t>
  </si>
  <si>
    <t>SHLF11978701</t>
  </si>
  <si>
    <t>SHLF11978691</t>
  </si>
  <si>
    <t>SECT11978711</t>
  </si>
  <si>
    <t>SHLF11978731</t>
  </si>
  <si>
    <t>SHLF11978721</t>
  </si>
  <si>
    <t>SECT11978741</t>
  </si>
  <si>
    <t>SHLF11978761</t>
  </si>
  <si>
    <t>SHLF11978751</t>
  </si>
  <si>
    <t>SECT11978861</t>
  </si>
  <si>
    <t>SHLF11978881</t>
  </si>
  <si>
    <t>SHLF11978871</t>
  </si>
  <si>
    <t>SECT11978891</t>
  </si>
  <si>
    <t>SHLF11978911</t>
  </si>
  <si>
    <t>SHLF11978901</t>
  </si>
  <si>
    <t>SECT11978921</t>
  </si>
  <si>
    <t>SHLF11978941</t>
  </si>
  <si>
    <t>SHLF11978931</t>
  </si>
  <si>
    <t>SECT11978951</t>
  </si>
  <si>
    <t>SHLF11978971</t>
  </si>
  <si>
    <t>SHLF11978961</t>
  </si>
  <si>
    <t>SECT11978981</t>
  </si>
  <si>
    <t>SHLF11979001</t>
  </si>
  <si>
    <t>SHLF11978991</t>
  </si>
  <si>
    <t>SECT11979011</t>
  </si>
  <si>
    <t>SHLF11979031</t>
  </si>
  <si>
    <t>SHLF11979021</t>
  </si>
  <si>
    <t>SECT11979131</t>
  </si>
  <si>
    <t>SHLF11979151</t>
  </si>
  <si>
    <t>SHLF11979141</t>
  </si>
  <si>
    <t>SECT11979161</t>
  </si>
  <si>
    <t>SHLF11979181</t>
  </si>
  <si>
    <t>SHLF11979171</t>
  </si>
  <si>
    <t>SECT11979191</t>
  </si>
  <si>
    <t>SHLF11979211</t>
  </si>
  <si>
    <t>SHLF11979201</t>
  </si>
  <si>
    <t>SECT11979221</t>
  </si>
  <si>
    <t>SHLF11979241</t>
  </si>
  <si>
    <t>SHLF11979231</t>
  </si>
  <si>
    <t>SECT11979251</t>
  </si>
  <si>
    <t>SHLF11979271</t>
  </si>
  <si>
    <t>SHLF11979261</t>
  </si>
  <si>
    <t>SECT11979281</t>
  </si>
  <si>
    <t>SHLF11979301</t>
  </si>
  <si>
    <t>SHLF11979291</t>
  </si>
  <si>
    <t>SECT11979401</t>
  </si>
  <si>
    <t>SHLF11979421</t>
  </si>
  <si>
    <t>SHLF11979411</t>
  </si>
  <si>
    <t>SECT11979431</t>
  </si>
  <si>
    <t>SHLF11979451</t>
  </si>
  <si>
    <t>SHLF11979441</t>
  </si>
  <si>
    <t>SECT11979461</t>
  </si>
  <si>
    <t>SHLF11979481</t>
  </si>
  <si>
    <t>SHLF11979471</t>
  </si>
  <si>
    <t>SECT11979491</t>
  </si>
  <si>
    <t>SHLF11979511</t>
  </si>
  <si>
    <t>SHLF11979501</t>
  </si>
  <si>
    <t>SECT11979521</t>
  </si>
  <si>
    <t>SHLF11979541</t>
  </si>
  <si>
    <t>SHLF11979531</t>
  </si>
  <si>
    <t>SECT11979641</t>
  </si>
  <si>
    <t>SHLF11979661</t>
  </si>
  <si>
    <t>SHLF11979651</t>
  </si>
  <si>
    <t>SECT11979671</t>
  </si>
  <si>
    <t>SHLF11979691</t>
  </si>
  <si>
    <t>SHLF11979681</t>
  </si>
  <si>
    <t>SECT11979701</t>
  </si>
  <si>
    <t>SHLF11979721</t>
  </si>
  <si>
    <t>SHLF11979711</t>
  </si>
  <si>
    <t>SECT11979731</t>
  </si>
  <si>
    <t>SHLF11979751</t>
  </si>
  <si>
    <t>SHLF11979741</t>
  </si>
  <si>
    <t>SECT11979761</t>
  </si>
  <si>
    <t>SHLF11979781</t>
  </si>
  <si>
    <t>SHLF11979771</t>
  </si>
  <si>
    <t>SECT11979881</t>
  </si>
  <si>
    <t>SHLF11979901</t>
  </si>
  <si>
    <t>SHLF11979891</t>
  </si>
  <si>
    <t>SECT11979911</t>
  </si>
  <si>
    <t>SHLF11979931</t>
  </si>
  <si>
    <t>SHLF11979921</t>
  </si>
  <si>
    <t>SECT11979941</t>
  </si>
  <si>
    <t>SHLF11979961</t>
  </si>
  <si>
    <t>SHLF11979951</t>
  </si>
  <si>
    <t>SECT11979971</t>
  </si>
  <si>
    <t>SHLF11979991</t>
  </si>
  <si>
    <t>SHLF11979981</t>
  </si>
  <si>
    <t>SECT11980001</t>
  </si>
  <si>
    <t>SHLF11980021</t>
  </si>
  <si>
    <t>SHLF11980011</t>
  </si>
  <si>
    <t>SECT11980121</t>
  </si>
  <si>
    <t>SHLF11980141</t>
  </si>
  <si>
    <t>SHLF11980131</t>
  </si>
  <si>
    <t>SECT11980151</t>
  </si>
  <si>
    <t>SHLF11980171</t>
  </si>
  <si>
    <t>SHLF11980161</t>
  </si>
  <si>
    <t>SECT11980181</t>
  </si>
  <si>
    <t>SHLF11980201</t>
  </si>
  <si>
    <t>SHLF11980191</t>
  </si>
  <si>
    <t>SECT11980211</t>
  </si>
  <si>
    <t>SHLF11980231</t>
  </si>
  <si>
    <t>SHLF11980221</t>
  </si>
  <si>
    <t>SECT11980241</t>
  </si>
  <si>
    <t>SHLF11980261</t>
  </si>
  <si>
    <t>SHLF11980251</t>
  </si>
  <si>
    <t>SECT11980271</t>
  </si>
  <si>
    <t>SHLF11980291</t>
  </si>
  <si>
    <t>SHLF11980281</t>
  </si>
  <si>
    <t>SECT11980391</t>
  </si>
  <si>
    <t>SHLF11980411</t>
  </si>
  <si>
    <t>SHLF11980401</t>
  </si>
  <si>
    <t>SECT11980421</t>
  </si>
  <si>
    <t>SHLF11980441</t>
  </si>
  <si>
    <t>SHLF11980431</t>
  </si>
  <si>
    <t>SECT11980451</t>
  </si>
  <si>
    <t>SHLF11980471</t>
  </si>
  <si>
    <t>SHLF11980461</t>
  </si>
  <si>
    <t>SECT11980481</t>
  </si>
  <si>
    <t>SHLF11980501</t>
  </si>
  <si>
    <t>SHLF11980491</t>
  </si>
  <si>
    <t>SECT11980511</t>
  </si>
  <si>
    <t>SHLF11980531</t>
  </si>
  <si>
    <t>SHLF11980521</t>
  </si>
  <si>
    <t>SECT11980631</t>
  </si>
  <si>
    <t>SHLF11980651</t>
  </si>
  <si>
    <t>SHLF11980641</t>
  </si>
  <si>
    <t>SECT11980661</t>
  </si>
  <si>
    <t>SHLF11980681</t>
  </si>
  <si>
    <t>SHLF11980671</t>
  </si>
  <si>
    <t>SECT11980691</t>
  </si>
  <si>
    <t>SHLF11980711</t>
  </si>
  <si>
    <t>SHLF11980701</t>
  </si>
  <si>
    <t>SECT11980721</t>
  </si>
  <si>
    <t>SHLF11980741</t>
  </si>
  <si>
    <t>SHLF11980731</t>
  </si>
  <si>
    <t>SECT11980751</t>
  </si>
  <si>
    <t>SHLF11980771</t>
  </si>
  <si>
    <t>SHLF11980761</t>
  </si>
  <si>
    <t>SECT11980781</t>
  </si>
  <si>
    <t>SHLF11980801</t>
  </si>
  <si>
    <t>SHLF11980791</t>
  </si>
  <si>
    <t>SECT11980901</t>
  </si>
  <si>
    <t>SHLF11980921</t>
  </si>
  <si>
    <t>SHLF11980911</t>
  </si>
  <si>
    <t>SECT11980931</t>
  </si>
  <si>
    <t>SHLF11980951</t>
  </si>
  <si>
    <t>SHLF11980941</t>
  </si>
  <si>
    <t>SECT11980961</t>
  </si>
  <si>
    <t>SHLF11980981</t>
  </si>
  <si>
    <t>SHLF11980971</t>
  </si>
  <si>
    <t>SECT11980991</t>
  </si>
  <si>
    <t>SHLF11981011</t>
  </si>
  <si>
    <t>SHLF11981001</t>
  </si>
  <si>
    <t>SECT11981021</t>
  </si>
  <si>
    <t>SHLF11981041</t>
  </si>
  <si>
    <t>SHLF11981031</t>
  </si>
  <si>
    <t>SECT11981051</t>
  </si>
  <si>
    <t>SHLF11981071</t>
  </si>
  <si>
    <t>SHLF11981061</t>
  </si>
  <si>
    <t>SECT11981171</t>
  </si>
  <si>
    <t>SHLF11981191</t>
  </si>
  <si>
    <t>SHLF11981181</t>
  </si>
  <si>
    <t>SECT11981201</t>
  </si>
  <si>
    <t>SHLF11981221</t>
  </si>
  <si>
    <t>SHLF11981211</t>
  </si>
  <si>
    <t>SECT11981231</t>
  </si>
  <si>
    <t>SHLF11981251</t>
  </si>
  <si>
    <t>SHLF11981241</t>
  </si>
  <si>
    <t>SECT11981261</t>
  </si>
  <si>
    <t>SHLF11981281</t>
  </si>
  <si>
    <t>SHLF11981271</t>
  </si>
  <si>
    <t>SECT11981291</t>
  </si>
  <si>
    <t>SHLF11981311</t>
  </si>
  <si>
    <t>SHLF11981301</t>
  </si>
  <si>
    <t>SECT11981411</t>
  </si>
  <si>
    <t>SHLF11981431</t>
  </si>
  <si>
    <t>SHLF11981421</t>
  </si>
  <si>
    <t>SECT11981441</t>
  </si>
  <si>
    <t>SHLF11981461</t>
  </si>
  <si>
    <t>SHLF11981451</t>
  </si>
  <si>
    <t>SECT11981471</t>
  </si>
  <si>
    <t>SHLF11981491</t>
  </si>
  <si>
    <t>SHLF11981481</t>
  </si>
  <si>
    <t>SECT11981501</t>
  </si>
  <si>
    <t>SHLF11981521</t>
  </si>
  <si>
    <t>SHLF11981511</t>
  </si>
  <si>
    <t>SECT11981531</t>
  </si>
  <si>
    <t>SHLF11981551</t>
  </si>
  <si>
    <t>SHLF11981541</t>
  </si>
  <si>
    <t>SECT11981561</t>
  </si>
  <si>
    <t>SHLF11981581</t>
  </si>
  <si>
    <t>SHLF11981571</t>
  </si>
  <si>
    <t>SECT11981681</t>
  </si>
  <si>
    <t>SHLF11981701</t>
  </si>
  <si>
    <t>SHLF11981691</t>
  </si>
  <si>
    <t>SECT11981711</t>
  </si>
  <si>
    <t>SHLF11981731</t>
  </si>
  <si>
    <t>SHLF11981721</t>
  </si>
  <si>
    <t>SECT11981741</t>
  </si>
  <si>
    <t>SHLF11981761</t>
  </si>
  <si>
    <t>SHLF11981751</t>
  </si>
  <si>
    <t>SECT11981771</t>
  </si>
  <si>
    <t>SHLF11981791</t>
  </si>
  <si>
    <t>SHLF11981781</t>
  </si>
  <si>
    <t>SECT11981801</t>
  </si>
  <si>
    <t>SHLF11981821</t>
  </si>
  <si>
    <t>SHLF11981811</t>
  </si>
  <si>
    <t>SECT11981831</t>
  </si>
  <si>
    <t>SHLF11981851</t>
  </si>
  <si>
    <t>SHLF11981841</t>
  </si>
  <si>
    <t>SECT11981951</t>
  </si>
  <si>
    <t>SHLF11981971</t>
  </si>
  <si>
    <t>SHLF11981961</t>
  </si>
  <si>
    <t>SECT11981981</t>
  </si>
  <si>
    <t>SHLF11982001</t>
  </si>
  <si>
    <t>SHLF11981991</t>
  </si>
  <si>
    <t>SECT11982011</t>
  </si>
  <si>
    <t>SHLF11982031</t>
  </si>
  <si>
    <t>SHLF11982021</t>
  </si>
  <si>
    <t>SECT11982041</t>
  </si>
  <si>
    <t>SHLF11982061</t>
  </si>
  <si>
    <t>SHLF11982051</t>
  </si>
  <si>
    <t>SECT11982071</t>
  </si>
  <si>
    <t>SHLF11982091</t>
  </si>
  <si>
    <t>SHLF11982081</t>
  </si>
  <si>
    <t>SECT11982101</t>
  </si>
  <si>
    <t>SHLF11982121</t>
  </si>
  <si>
    <t>SHLF11982111</t>
  </si>
  <si>
    <t>SECT11982221</t>
  </si>
  <si>
    <t>SHLF11982241</t>
  </si>
  <si>
    <t>SHLF11982231</t>
  </si>
  <si>
    <t>SECT11982251</t>
  </si>
  <si>
    <t>SHLF11982271</t>
  </si>
  <si>
    <t>SHLF11982261</t>
  </si>
  <si>
    <t>SECT11982281</t>
  </si>
  <si>
    <t>SHLF11982301</t>
  </si>
  <si>
    <t>SHLF11982291</t>
  </si>
  <si>
    <t>SECT11982311</t>
  </si>
  <si>
    <t>SHLF11982331</t>
  </si>
  <si>
    <t>SHLF11982321</t>
  </si>
  <si>
    <t>SECT11982341</t>
  </si>
  <si>
    <t>SHLF11982361</t>
  </si>
  <si>
    <t>SHLF11982351</t>
  </si>
  <si>
    <t>SECT11982371</t>
  </si>
  <si>
    <t>SHLF11982391</t>
  </si>
  <si>
    <t>SHLF11982381</t>
  </si>
  <si>
    <t>SECT11982491</t>
  </si>
  <si>
    <t>SHLF11982511</t>
  </si>
  <si>
    <t>SHLF11982501</t>
  </si>
  <si>
    <t>SECT11982521</t>
  </si>
  <si>
    <t>SHLF11982541</t>
  </si>
  <si>
    <t>SHLF11982531</t>
  </si>
  <si>
    <t>SECT11982551</t>
  </si>
  <si>
    <t>SHLF11982571</t>
  </si>
  <si>
    <t>SHLF11982561</t>
  </si>
  <si>
    <t>SECT11982581</t>
  </si>
  <si>
    <t>SHLF11982601</t>
  </si>
  <si>
    <t>SHLF11982591</t>
  </si>
  <si>
    <t>SECT11982611</t>
  </si>
  <si>
    <t>SHLF11982631</t>
  </si>
  <si>
    <t>SHLF11982621</t>
  </si>
  <si>
    <t>SECT11982641</t>
  </si>
  <si>
    <t>SHLF11982661</t>
  </si>
  <si>
    <t>SHLF11982651</t>
  </si>
  <si>
    <t>SECT11982761</t>
  </si>
  <si>
    <t>SHLF11982781</t>
  </si>
  <si>
    <t>SHLF11982771</t>
  </si>
  <si>
    <t>SECT11982791</t>
  </si>
  <si>
    <t>SHLF11982811</t>
  </si>
  <si>
    <t>SHLF11982801</t>
  </si>
  <si>
    <t>SECT11982821</t>
  </si>
  <si>
    <t>SHLF11982841</t>
  </si>
  <si>
    <t>SHLF11982831</t>
  </si>
  <si>
    <t>SECT11982851</t>
  </si>
  <si>
    <t>SHLF11982871</t>
  </si>
  <si>
    <t>SHLF11982861</t>
  </si>
  <si>
    <t>SECT11982881</t>
  </si>
  <si>
    <t>SHLF11982901</t>
  </si>
  <si>
    <t>SHLF11982891</t>
  </si>
  <si>
    <t>SECT11983001</t>
  </si>
  <si>
    <t>SHLF11983021</t>
  </si>
  <si>
    <t>SHLF11983011</t>
  </si>
  <si>
    <t>SECT11983031</t>
  </si>
  <si>
    <t>SHLF11983051</t>
  </si>
  <si>
    <t>SHLF11983041</t>
  </si>
  <si>
    <t>SECT11983061</t>
  </si>
  <si>
    <t>SHLF11983081</t>
  </si>
  <si>
    <t>SHLF11983071</t>
  </si>
  <si>
    <t>SECT11983091</t>
  </si>
  <si>
    <t>SHLF11983111</t>
  </si>
  <si>
    <t>SHLF11983101</t>
  </si>
  <si>
    <t>SECT11983121</t>
  </si>
  <si>
    <t>SHLF11983141</t>
  </si>
  <si>
    <t>SHLF11983131</t>
  </si>
  <si>
    <t>SECT11983151</t>
  </si>
  <si>
    <t>SHLF11983171</t>
  </si>
  <si>
    <t>SHLF11983161</t>
  </si>
  <si>
    <t>SECT11983181</t>
  </si>
  <si>
    <t>SHLF11983201</t>
  </si>
  <si>
    <t>SHLF11983191</t>
  </si>
  <si>
    <t>SECT11983311</t>
  </si>
  <si>
    <t>SHLF11983331</t>
  </si>
  <si>
    <t>SHLF11983321</t>
  </si>
  <si>
    <t>SECT11983341</t>
  </si>
  <si>
    <t>SHLF11983361</t>
  </si>
  <si>
    <t>SHLF11983351</t>
  </si>
  <si>
    <t>SECT11983371</t>
  </si>
  <si>
    <t>SHLF11983391</t>
  </si>
  <si>
    <t>SHLF11983381</t>
  </si>
  <si>
    <t>SECT11983401</t>
  </si>
  <si>
    <t>SHLF11983421</t>
  </si>
  <si>
    <t>SHLF11983411</t>
  </si>
  <si>
    <t>SECT11983431</t>
  </si>
  <si>
    <t>SHLF11983451</t>
  </si>
  <si>
    <t>SHLF11983441</t>
  </si>
  <si>
    <t>SECT11983461</t>
  </si>
  <si>
    <t>SHLF11983481</t>
  </si>
  <si>
    <t>SHLF11983471</t>
  </si>
  <si>
    <t>SECT11983491</t>
  </si>
  <si>
    <t>SHLF11983511</t>
  </si>
  <si>
    <t>SHLF11983501</t>
  </si>
  <si>
    <t>SECT11983521</t>
  </si>
  <si>
    <t>SHLF11983541</t>
  </si>
  <si>
    <t>SHLF11983531</t>
  </si>
  <si>
    <t>SECT11983641</t>
  </si>
  <si>
    <t>SHLF11983661</t>
  </si>
  <si>
    <t>SHLF11983651</t>
  </si>
  <si>
    <t>SECT11983671</t>
  </si>
  <si>
    <t>SHLF11983691</t>
  </si>
  <si>
    <t>SHLF11983681</t>
  </si>
  <si>
    <t>SECT11983701</t>
  </si>
  <si>
    <t>SHLF11983721</t>
  </si>
  <si>
    <t>SHLF11983711</t>
  </si>
  <si>
    <t>SECT11983731</t>
  </si>
  <si>
    <t>SHLF11983751</t>
  </si>
  <si>
    <t>SHLF11983741</t>
  </si>
  <si>
    <t>SECT11983761</t>
  </si>
  <si>
    <t>SHLF11983781</t>
  </si>
  <si>
    <t>SHLF11983771</t>
  </si>
  <si>
    <t>SECT11983881</t>
  </si>
  <si>
    <t>SHLF11983901</t>
  </si>
  <si>
    <t>SHLF11983891</t>
  </si>
  <si>
    <t>SECT11983911</t>
  </si>
  <si>
    <t>SHLF11983931</t>
  </si>
  <si>
    <t>SHLF11983921</t>
  </si>
  <si>
    <t>SECT11983941</t>
  </si>
  <si>
    <t>SHLF11983961</t>
  </si>
  <si>
    <t>SHLF11983951</t>
  </si>
  <si>
    <t>SECT11983971</t>
  </si>
  <si>
    <t>SHLF11983991</t>
  </si>
  <si>
    <t>SHLF11983981</t>
  </si>
  <si>
    <t>SECT11984001</t>
  </si>
  <si>
    <t>SHLF11984021</t>
  </si>
  <si>
    <t>SHLF11984011</t>
  </si>
  <si>
    <t>SECT11984121</t>
  </si>
  <si>
    <t>SHLF11984141</t>
  </si>
  <si>
    <t>SHLF11984131</t>
  </si>
  <si>
    <t>SECT11984151</t>
  </si>
  <si>
    <t>SHLF11984171</t>
  </si>
  <si>
    <t>SHLF11984161</t>
  </si>
  <si>
    <t>SECT11984181</t>
  </si>
  <si>
    <t>SHLF11984201</t>
  </si>
  <si>
    <t>SHLF11984191</t>
  </si>
  <si>
    <t>SECT11984211</t>
  </si>
  <si>
    <t>SHLF11984231</t>
  </si>
  <si>
    <t>SHLF11984221</t>
  </si>
  <si>
    <t>SECT11984241</t>
  </si>
  <si>
    <t>SHLF11984261</t>
  </si>
  <si>
    <t>SHLF11984251</t>
  </si>
  <si>
    <t>SECT11984371</t>
  </si>
  <si>
    <t>SHLF11984391</t>
  </si>
  <si>
    <t>SHLF11984381</t>
  </si>
  <si>
    <t>SECT11984401</t>
  </si>
  <si>
    <t>SHLF11984421</t>
  </si>
  <si>
    <t>SHLF11984411</t>
  </si>
  <si>
    <t>SECT11984431</t>
  </si>
  <si>
    <t>SHLF11984451</t>
  </si>
  <si>
    <t>SHLF11984441</t>
  </si>
  <si>
    <t>SECT11984461</t>
  </si>
  <si>
    <t>SHLF11984481</t>
  </si>
  <si>
    <t>SHLF11984471</t>
  </si>
  <si>
    <t>SECT11984491</t>
  </si>
  <si>
    <t>SHLF11984511</t>
  </si>
  <si>
    <t>SHLF11984501</t>
  </si>
  <si>
    <t>SECT11984521</t>
  </si>
  <si>
    <t>SHLF11984541</t>
  </si>
  <si>
    <t>SHLF11984531</t>
  </si>
  <si>
    <t>SECT11984641</t>
  </si>
  <si>
    <t>SHLF11984661</t>
  </si>
  <si>
    <t>SHLF11984651</t>
  </si>
  <si>
    <t>SECT11984671</t>
  </si>
  <si>
    <t>SHLF11984691</t>
  </si>
  <si>
    <t>SHLF11984681</t>
  </si>
  <si>
    <t>SECT11984701</t>
  </si>
  <si>
    <t>SHLF11984721</t>
  </si>
  <si>
    <t>SHLF11984711</t>
  </si>
  <si>
    <t>SECT11984731</t>
  </si>
  <si>
    <t>SHLF11984751</t>
  </si>
  <si>
    <t>SHLF11984741</t>
  </si>
  <si>
    <t>SECT11984761</t>
  </si>
  <si>
    <t>SHLF11984781</t>
  </si>
  <si>
    <t>SHLF11984771</t>
  </si>
  <si>
    <t>SECT11984881</t>
  </si>
  <si>
    <t>SHLF11984901</t>
  </si>
  <si>
    <t>SHLF11984891</t>
  </si>
  <si>
    <t>SECT11984911</t>
  </si>
  <si>
    <t>SHLF11984931</t>
  </si>
  <si>
    <t>SHLF11984921</t>
  </si>
  <si>
    <t>SECT11984941</t>
  </si>
  <si>
    <t>SHLF11984961</t>
  </si>
  <si>
    <t>SHLF11984951</t>
  </si>
  <si>
    <t>SECT11984971</t>
  </si>
  <si>
    <t>SHLF11984991</t>
  </si>
  <si>
    <t>SHLF11984981</t>
  </si>
  <si>
    <t>SECT11985001</t>
  </si>
  <si>
    <t>SHLF11985021</t>
  </si>
  <si>
    <t>SHLF11985011</t>
  </si>
  <si>
    <t>SECT11985031</t>
  </si>
  <si>
    <t>SHLF11985051</t>
  </si>
  <si>
    <t>SHLF11985041</t>
  </si>
  <si>
    <t>SECT11985151</t>
  </si>
  <si>
    <t>SHLF11985171</t>
  </si>
  <si>
    <t>SHLF11985161</t>
  </si>
  <si>
    <t>SECT11985181</t>
  </si>
  <si>
    <t>SHLF11985201</t>
  </si>
  <si>
    <t>SHLF11985191</t>
  </si>
  <si>
    <t>SECT11985211</t>
  </si>
  <si>
    <t>SHLF11985231</t>
  </si>
  <si>
    <t>SHLF11985221</t>
  </si>
  <si>
    <t>SECT11985241</t>
  </si>
  <si>
    <t>SHLF11985261</t>
  </si>
  <si>
    <t>SHLF11985251</t>
  </si>
  <si>
    <t>SECT11985271</t>
  </si>
  <si>
    <t>SHLF11985291</t>
  </si>
  <si>
    <t>SHLF11985281</t>
  </si>
  <si>
    <t>SECT11985391</t>
  </si>
  <si>
    <t>SHLF11985411</t>
  </si>
  <si>
    <t>SHLF11985401</t>
  </si>
  <si>
    <t>SECT11985421</t>
  </si>
  <si>
    <t>SHLF11985441</t>
  </si>
  <si>
    <t>SHLF11985431</t>
  </si>
  <si>
    <t>SECT11985451</t>
  </si>
  <si>
    <t>SHLF11985471</t>
  </si>
  <si>
    <t>SHLF11985461</t>
  </si>
  <si>
    <t>SECT11985481</t>
  </si>
  <si>
    <t>SHLF11985501</t>
  </si>
  <si>
    <t>SHLF11985491</t>
  </si>
  <si>
    <t>SECT11985511</t>
  </si>
  <si>
    <t>SHLF11985531</t>
  </si>
  <si>
    <t>SHLF11985521</t>
  </si>
  <si>
    <t>SECT11985631</t>
  </si>
  <si>
    <t>SHLF11985651</t>
  </si>
  <si>
    <t>SHLF11985641</t>
  </si>
  <si>
    <t>SECT11985661</t>
  </si>
  <si>
    <t>SHLF11985681</t>
  </si>
  <si>
    <t>SHLF11985671</t>
  </si>
  <si>
    <t>SECT11985691</t>
  </si>
  <si>
    <t>SHLF11985711</t>
  </si>
  <si>
    <t>SHLF11985701</t>
  </si>
  <si>
    <t>SECT11985721</t>
  </si>
  <si>
    <t>SHLF11985741</t>
  </si>
  <si>
    <t>SHLF11985731</t>
  </si>
  <si>
    <t>SECT11985751</t>
  </si>
  <si>
    <t>SHLF11985771</t>
  </si>
  <si>
    <t>SHLF11985761</t>
  </si>
  <si>
    <t>SECT11985861</t>
  </si>
  <si>
    <t>SHLF11985881</t>
  </si>
  <si>
    <t>SHLF11985871</t>
  </si>
  <si>
    <t>SECT11985891</t>
  </si>
  <si>
    <t>SHLF11985911</t>
  </si>
  <si>
    <t>SHLF11985901</t>
  </si>
  <si>
    <t>SECT11985921</t>
  </si>
  <si>
    <t>SHLF11985941</t>
  </si>
  <si>
    <t>SHLF11985931</t>
  </si>
  <si>
    <t>SECT11985951</t>
  </si>
  <si>
    <t>SHLF11985971</t>
  </si>
  <si>
    <t>SHLF11985961</t>
  </si>
  <si>
    <t>SECT11985981</t>
  </si>
  <si>
    <t>SHLF11986001</t>
  </si>
  <si>
    <t>SHLF11985991</t>
  </si>
  <si>
    <t>SECT11986011</t>
  </si>
  <si>
    <t>SHLF11986031</t>
  </si>
  <si>
    <t>SHLF11986021</t>
  </si>
  <si>
    <t>SECT11986131</t>
  </si>
  <si>
    <t>SHLF11986151</t>
  </si>
  <si>
    <t>SHLF11986141</t>
  </si>
  <si>
    <t>SECT11986161</t>
  </si>
  <si>
    <t>SHLF11986181</t>
  </si>
  <si>
    <t>SHLF11986171</t>
  </si>
  <si>
    <t>SECT11986191</t>
  </si>
  <si>
    <t>SHLF11986211</t>
  </si>
  <si>
    <t>SHLF11986201</t>
  </si>
  <si>
    <t>SECT11986221</t>
  </si>
  <si>
    <t>SHLF11986241</t>
  </si>
  <si>
    <t>SHLF11986231</t>
  </si>
  <si>
    <t>SECT11986251</t>
  </si>
  <si>
    <t>SHLF11986271</t>
  </si>
  <si>
    <t>SHLF11986261</t>
  </si>
  <si>
    <t>SECT11986371</t>
  </si>
  <si>
    <t>SHLF11986391</t>
  </si>
  <si>
    <t>SHLF11986381</t>
  </si>
  <si>
    <t>SECT11986401</t>
  </si>
  <si>
    <t>SHLF11986421</t>
  </si>
  <si>
    <t>SHLF11986411</t>
  </si>
  <si>
    <t>SECT11986431</t>
  </si>
  <si>
    <t>SHLF11986451</t>
  </si>
  <si>
    <t>SHLF11986441</t>
  </si>
  <si>
    <t>SECT11986461</t>
  </si>
  <si>
    <t>SHLF11986481</t>
  </si>
  <si>
    <t>SHLF11986471</t>
  </si>
  <si>
    <t>SECT11986491</t>
  </si>
  <si>
    <t>SHLF11986511</t>
  </si>
  <si>
    <t>SHLF11986501</t>
  </si>
  <si>
    <t>SECT11986521</t>
  </si>
  <si>
    <t>SHLF11986541</t>
  </si>
  <si>
    <t>SHLF11986531</t>
  </si>
  <si>
    <t>SECT11986651</t>
  </si>
  <si>
    <t>SHLF11986671</t>
  </si>
  <si>
    <t>SHLF11986661</t>
  </si>
  <si>
    <t>SECT11986681</t>
  </si>
  <si>
    <t>SHLF11986701</t>
  </si>
  <si>
    <t>SHLF11986691</t>
  </si>
  <si>
    <t>SECT11986711</t>
  </si>
  <si>
    <t>SHLF11986731</t>
  </si>
  <si>
    <t>SHLF11986721</t>
  </si>
  <si>
    <t>SECT11986741</t>
  </si>
  <si>
    <t>SHLF11986761</t>
  </si>
  <si>
    <t>SHLF11986751</t>
  </si>
  <si>
    <t>SECT11986771</t>
  </si>
  <si>
    <t>SHLF11986791</t>
  </si>
  <si>
    <t>SHLF11986781</t>
  </si>
  <si>
    <t>SECT11986891</t>
  </si>
  <si>
    <t>SHLF11986911</t>
  </si>
  <si>
    <t>SHLF11986901</t>
  </si>
  <si>
    <t>SECT11986921</t>
  </si>
  <si>
    <t>SHLF11986941</t>
  </si>
  <si>
    <t>SHLF11986931</t>
  </si>
  <si>
    <t>SECT11986951</t>
  </si>
  <si>
    <t>SHLF11986971</t>
  </si>
  <si>
    <t>SHLF11986961</t>
  </si>
  <si>
    <t>SECT11986981</t>
  </si>
  <si>
    <t>SHLF11987001</t>
  </si>
  <si>
    <t>SHLF11986991</t>
  </si>
  <si>
    <t>SECT11987011</t>
  </si>
  <si>
    <t>SHLF11987031</t>
  </si>
  <si>
    <t>SHLF11987021</t>
  </si>
  <si>
    <t>SECT11987041</t>
  </si>
  <si>
    <t>SHLF11987061</t>
  </si>
  <si>
    <t>SHLF11987051</t>
  </si>
  <si>
    <t>SECT11987801</t>
  </si>
  <si>
    <t>SHLF11987821</t>
  </si>
  <si>
    <t>SHLF11987811</t>
  </si>
  <si>
    <t>SECT11987831</t>
  </si>
  <si>
    <t>SHLF11987851</t>
  </si>
  <si>
    <t>SHLF11987841</t>
  </si>
  <si>
    <t>SECT11987861</t>
  </si>
  <si>
    <t>SHLF11987881</t>
  </si>
  <si>
    <t>SHLF11987871</t>
  </si>
  <si>
    <t>SECT11987891</t>
  </si>
  <si>
    <t>SHLF11987911</t>
  </si>
  <si>
    <t>SHLF11987901</t>
  </si>
  <si>
    <t>SECT11988051</t>
  </si>
  <si>
    <t>SHLF11988071</t>
  </si>
  <si>
    <t>SHLF11988061</t>
  </si>
  <si>
    <t>SECT11988081</t>
  </si>
  <si>
    <t>SHLF11988101</t>
  </si>
  <si>
    <t>SHLF11988091</t>
  </si>
  <si>
    <t>SECT11988111</t>
  </si>
  <si>
    <t>SHLF11988131</t>
  </si>
  <si>
    <t>SHLF11988121</t>
  </si>
  <si>
    <t>SECT11988141</t>
  </si>
  <si>
    <t>SHLF11988161</t>
  </si>
  <si>
    <t>SHLF11988151</t>
  </si>
  <si>
    <t>SECT11988171</t>
  </si>
  <si>
    <t>SHLF11988191</t>
  </si>
  <si>
    <t>SHLF11988181</t>
  </si>
  <si>
    <t>SECT11988201</t>
  </si>
  <si>
    <t>SHLF11988221</t>
  </si>
  <si>
    <t>SHLF11988211</t>
  </si>
  <si>
    <t>SECT11988231</t>
  </si>
  <si>
    <t>SHLF11988251</t>
  </si>
  <si>
    <t>SHLF11988241</t>
  </si>
  <si>
    <t>SECT11988261</t>
  </si>
  <si>
    <t>SHLF11988281</t>
  </si>
  <si>
    <t>SHLF11988271</t>
  </si>
  <si>
    <t>SECT11988371</t>
  </si>
  <si>
    <t>SHLF11988391</t>
  </si>
  <si>
    <t>SHLF11988381</t>
  </si>
  <si>
    <t>SECT11988401</t>
  </si>
  <si>
    <t>SHLF11988421</t>
  </si>
  <si>
    <t>SHLF11988411</t>
  </si>
  <si>
    <t>SECT11988431</t>
  </si>
  <si>
    <t>SHLF11988451</t>
  </si>
  <si>
    <t>SHLF11988441</t>
  </si>
  <si>
    <t>SECT11988461</t>
  </si>
  <si>
    <t>SHLF11988481</t>
  </si>
  <si>
    <t>SHLF11988471</t>
  </si>
  <si>
    <t>SECT11988491</t>
  </si>
  <si>
    <t>SHLF11988511</t>
  </si>
  <si>
    <t>SHLF11988501</t>
  </si>
  <si>
    <t>SECT11988521</t>
  </si>
  <si>
    <t>SHLF11988541</t>
  </si>
  <si>
    <t>SHLF11988531</t>
  </si>
  <si>
    <t>SECT11988551</t>
  </si>
  <si>
    <t>SHLF11988571</t>
  </si>
  <si>
    <t>SHLF11988561</t>
  </si>
  <si>
    <t>SECT11988581</t>
  </si>
  <si>
    <t>SHLF11988601</t>
  </si>
  <si>
    <t>SHLF11988591</t>
  </si>
  <si>
    <t>SECT11988721</t>
  </si>
  <si>
    <t>SHLF11988741</t>
  </si>
  <si>
    <t>SHLF11988731</t>
  </si>
  <si>
    <t>SECT11988751</t>
  </si>
  <si>
    <t>SHLF11988771</t>
  </si>
  <si>
    <t>SHLF11988761</t>
  </si>
  <si>
    <t>SECT11988781</t>
  </si>
  <si>
    <t>SHLF11988801</t>
  </si>
  <si>
    <t>SHLF11988791</t>
  </si>
  <si>
    <t>SECT11988811</t>
  </si>
  <si>
    <t>SHLF11988831</t>
  </si>
  <si>
    <t>SHLF11988821</t>
  </si>
  <si>
    <t>SECT11988841</t>
  </si>
  <si>
    <t>SHLF11988861</t>
  </si>
  <si>
    <t>SHLF11988851</t>
  </si>
  <si>
    <t>SECT11988871</t>
  </si>
  <si>
    <t>SHLF11988891</t>
  </si>
  <si>
    <t>SHLF11988881</t>
  </si>
  <si>
    <t>SECT11988901</t>
  </si>
  <si>
    <t>SHLF11988921</t>
  </si>
  <si>
    <t>SHLF11988911</t>
  </si>
  <si>
    <t>SECT11988931</t>
  </si>
  <si>
    <t>SHLF11988951</t>
  </si>
  <si>
    <t>SHLF11988941</t>
  </si>
  <si>
    <t>SECT11989071</t>
  </si>
  <si>
    <t>SHLF11989091</t>
  </si>
  <si>
    <t>SHLF11989081</t>
  </si>
  <si>
    <t>SECT11989101</t>
  </si>
  <si>
    <t>SHLF11989121</t>
  </si>
  <si>
    <t>SHLF11989111</t>
  </si>
  <si>
    <t>SECT11989131</t>
  </si>
  <si>
    <t>SHLF11989151</t>
  </si>
  <si>
    <t>SHLF11989141</t>
  </si>
  <si>
    <t>SECT11989161</t>
  </si>
  <si>
    <t>SHLF11989181</t>
  </si>
  <si>
    <t>SHLF11989171</t>
  </si>
  <si>
    <t>SECT11989191</t>
  </si>
  <si>
    <t>SHLF11989211</t>
  </si>
  <si>
    <t>SHLF11989201</t>
  </si>
  <si>
    <t>SECT11989221</t>
  </si>
  <si>
    <t>SHLF11989241</t>
  </si>
  <si>
    <t>SHLF11989231</t>
  </si>
  <si>
    <t>SECT11989361</t>
  </si>
  <si>
    <t>SHLF11989381</t>
  </si>
  <si>
    <t>SHLF11989371</t>
  </si>
  <si>
    <t>SECT11989391</t>
  </si>
  <si>
    <t>SHLF11989411</t>
  </si>
  <si>
    <t>SHLF11989401</t>
  </si>
  <si>
    <t>SECT11989421</t>
  </si>
  <si>
    <t>SHLF11989441</t>
  </si>
  <si>
    <t>SHLF11989431</t>
  </si>
  <si>
    <t>SECT11989451</t>
  </si>
  <si>
    <t>SHLF11989471</t>
  </si>
  <si>
    <t>SHLF11989461</t>
  </si>
  <si>
    <t>SECT11989481</t>
  </si>
  <si>
    <t>SHLF11989501</t>
  </si>
  <si>
    <t>SHLF11989491</t>
  </si>
  <si>
    <t>SECT11989511</t>
  </si>
  <si>
    <t>SHLF11989531</t>
  </si>
  <si>
    <t>SHLF11989521</t>
  </si>
  <si>
    <t>SECT11989541</t>
  </si>
  <si>
    <t>SHLF11989561</t>
  </si>
  <si>
    <t>SHLF11989551</t>
  </si>
  <si>
    <t>SECT11989571</t>
  </si>
  <si>
    <t>SHLF11989591</t>
  </si>
  <si>
    <t>SHLF11989581</t>
  </si>
  <si>
    <t>SECT11989731</t>
  </si>
  <si>
    <t>SHLF11989751</t>
  </si>
  <si>
    <t>SHLF11989741</t>
  </si>
  <si>
    <t>SECT11989761</t>
  </si>
  <si>
    <t>SHLF11989781</t>
  </si>
  <si>
    <t>SHLF11989771</t>
  </si>
  <si>
    <t>SECT11989791</t>
  </si>
  <si>
    <t>SHLF11989811</t>
  </si>
  <si>
    <t>SHLF11989801</t>
  </si>
  <si>
    <t>SECT11989821</t>
  </si>
  <si>
    <t>SHLF11989841</t>
  </si>
  <si>
    <t>SHLF11989831</t>
  </si>
  <si>
    <t>SECT11989851</t>
  </si>
  <si>
    <t>SHLF11989871</t>
  </si>
  <si>
    <t>SHLF11989861</t>
  </si>
  <si>
    <t>SECT11989881</t>
  </si>
  <si>
    <t>SHLF11989901</t>
  </si>
  <si>
    <t>SHLF11989891</t>
  </si>
  <si>
    <t>SECT11989911</t>
  </si>
  <si>
    <t>SHLF11989931</t>
  </si>
  <si>
    <t>SHLF11989921</t>
  </si>
  <si>
    <t>SECT11989941</t>
  </si>
  <si>
    <t>SHLF11989961</t>
  </si>
  <si>
    <t>SHLF11989951</t>
  </si>
  <si>
    <t>SECT11990061</t>
  </si>
  <si>
    <t>SHLF11990081</t>
  </si>
  <si>
    <t>SHLF11990071</t>
  </si>
  <si>
    <t>SECT11990091</t>
  </si>
  <si>
    <t>SHLF11990111</t>
  </si>
  <si>
    <t>SHLF11990101</t>
  </si>
  <si>
    <t>SECT11990121</t>
  </si>
  <si>
    <t>SHLF11990141</t>
  </si>
  <si>
    <t>SHLF11990131</t>
  </si>
  <si>
    <t>SECT11990151</t>
  </si>
  <si>
    <t>SHLF11990171</t>
  </si>
  <si>
    <t>SHLF11990161</t>
  </si>
  <si>
    <t>SECT11990181</t>
  </si>
  <si>
    <t>SHLF11990201</t>
  </si>
  <si>
    <t>SHLF11990191</t>
  </si>
  <si>
    <t>SECT11990211</t>
  </si>
  <si>
    <t>SHLF11990231</t>
  </si>
  <si>
    <t>SHLF11990221</t>
  </si>
  <si>
    <t>SECT11990241</t>
  </si>
  <si>
    <t>SHLF11990261</t>
  </si>
  <si>
    <t>SHLF11990251</t>
  </si>
  <si>
    <t>SECT11990271</t>
  </si>
  <si>
    <t>SHLF11990291</t>
  </si>
  <si>
    <t>SHLF11990281</t>
  </si>
  <si>
    <t>SECT11990411</t>
  </si>
  <si>
    <t>SHLF11990431</t>
  </si>
  <si>
    <t>SHLF11990421</t>
  </si>
  <si>
    <t>SECT11990441</t>
  </si>
  <si>
    <t>SHLF11990461</t>
  </si>
  <si>
    <t>SHLF11990451</t>
  </si>
  <si>
    <t>SECT11990471</t>
  </si>
  <si>
    <t>SHLF11990491</t>
  </si>
  <si>
    <t>SHLF11990481</t>
  </si>
  <si>
    <t>SECT11990501</t>
  </si>
  <si>
    <t>SHLF11990521</t>
  </si>
  <si>
    <t>SHLF11990511</t>
  </si>
  <si>
    <t>SECT11990531</t>
  </si>
  <si>
    <t>SHLF11990551</t>
  </si>
  <si>
    <t>SHLF11990541</t>
  </si>
  <si>
    <t>SECT11990561</t>
  </si>
  <si>
    <t>SHLF11990581</t>
  </si>
  <si>
    <t>SHLF11990571</t>
  </si>
  <si>
    <t>SECT11990591</t>
  </si>
  <si>
    <t>SHLF11990611</t>
  </si>
  <si>
    <t>SHLF11990601</t>
  </si>
  <si>
    <t>SECT11990621</t>
  </si>
  <si>
    <t>SHLF11990641</t>
  </si>
  <si>
    <t>SHLF11990631</t>
  </si>
  <si>
    <t>SECT11990781</t>
  </si>
  <si>
    <t>SHLF11990801</t>
  </si>
  <si>
    <t>SHLF11990791</t>
  </si>
  <si>
    <t>extruded from the liner on the drill floor. disturbed.</t>
  </si>
  <si>
    <t>SECT11990811</t>
  </si>
  <si>
    <t>SHLF11990831</t>
  </si>
  <si>
    <t>SHLF11990821</t>
  </si>
  <si>
    <t>SECT11990841</t>
  </si>
  <si>
    <t>SHLF11990861</t>
  </si>
  <si>
    <t>SHLF11990851</t>
  </si>
  <si>
    <t>SECT11990871</t>
  </si>
  <si>
    <t>SHLF11990891</t>
  </si>
  <si>
    <t>SHLF11990881</t>
  </si>
  <si>
    <t>SECT11990901</t>
  </si>
  <si>
    <t>SHLF11990921</t>
  </si>
  <si>
    <t>SHLF11990911</t>
  </si>
  <si>
    <t>SECT11990931</t>
  </si>
  <si>
    <t>SHLF11990951</t>
  </si>
  <si>
    <t>SHLF11990941</t>
  </si>
  <si>
    <t>SECT11990961</t>
  </si>
  <si>
    <t>SHLF11990981</t>
  </si>
  <si>
    <t>SHLF11990971</t>
  </si>
  <si>
    <t>SECT11990991</t>
  </si>
  <si>
    <t>SHLF11991011</t>
  </si>
  <si>
    <t>SHLF11991001</t>
  </si>
  <si>
    <t>SECT11991021</t>
  </si>
  <si>
    <t>SHLF11991041</t>
  </si>
  <si>
    <t>SHLF11991031</t>
  </si>
  <si>
    <t>SECT11991131</t>
  </si>
  <si>
    <t>SHLF11991151</t>
  </si>
  <si>
    <t>SHLF11991141</t>
  </si>
  <si>
    <t>SECT11991161</t>
  </si>
  <si>
    <t>SHLF11991181</t>
  </si>
  <si>
    <t>SHLF11991171</t>
  </si>
  <si>
    <t>SECT11991191</t>
  </si>
  <si>
    <t>SHLF11991211</t>
  </si>
  <si>
    <t>SHLF11991201</t>
  </si>
  <si>
    <t>SECT11991221</t>
  </si>
  <si>
    <t>SHLF11991241</t>
  </si>
  <si>
    <t>SHLF11991231</t>
  </si>
  <si>
    <t>SECT11991251</t>
  </si>
  <si>
    <t>SHLF11991271</t>
  </si>
  <si>
    <t>SHLF11991261</t>
  </si>
  <si>
    <t>SECT11991281</t>
  </si>
  <si>
    <t>SHLF11991301</t>
  </si>
  <si>
    <t>SHLF11991291</t>
  </si>
  <si>
    <t>SECT11991311</t>
  </si>
  <si>
    <t>SHLF11991331</t>
  </si>
  <si>
    <t>SHLF11991321</t>
  </si>
  <si>
    <t>SECT11991451</t>
  </si>
  <si>
    <t>SHLF11991471</t>
  </si>
  <si>
    <t>SHLF11991461</t>
  </si>
  <si>
    <t>SECT11991481</t>
  </si>
  <si>
    <t>SHLF11991501</t>
  </si>
  <si>
    <t>SHLF11991491</t>
  </si>
  <si>
    <t>SECT11991511</t>
  </si>
  <si>
    <t>SHLF11991531</t>
  </si>
  <si>
    <t>SHLF11991521</t>
  </si>
  <si>
    <t>SECT11991541</t>
  </si>
  <si>
    <t>SHLF11991561</t>
  </si>
  <si>
    <t>SHLF11991551</t>
  </si>
  <si>
    <t>SECT11991571</t>
  </si>
  <si>
    <t>SHLF11991591</t>
  </si>
  <si>
    <t>SHLF11991581</t>
  </si>
  <si>
    <t>SECT11991601</t>
  </si>
  <si>
    <t>SHLF11991621</t>
  </si>
  <si>
    <t>SHLF11991611</t>
  </si>
  <si>
    <t>SECT11991721</t>
  </si>
  <si>
    <t>SHLF11991741</t>
  </si>
  <si>
    <t>SHLF11991731</t>
  </si>
  <si>
    <t>SECT11991751</t>
  </si>
  <si>
    <t>SHLF11991771</t>
  </si>
  <si>
    <t>SHLF11991761</t>
  </si>
  <si>
    <t>SECT11991781</t>
  </si>
  <si>
    <t>SHLF11991801</t>
  </si>
  <si>
    <t>SHLF11991791</t>
  </si>
  <si>
    <t>SECT11991811</t>
  </si>
  <si>
    <t>SHLF11991831</t>
  </si>
  <si>
    <t>SHLF11991821</t>
  </si>
  <si>
    <t>SECT11991841</t>
  </si>
  <si>
    <t>SHLF11991861</t>
  </si>
  <si>
    <t>SHLF11991851</t>
  </si>
  <si>
    <t>SECT11991871</t>
  </si>
  <si>
    <t>SHLF11991891</t>
  </si>
  <si>
    <t>SHLF11991881</t>
  </si>
  <si>
    <t>SECT11991901</t>
  </si>
  <si>
    <t>SHLF11991921</t>
  </si>
  <si>
    <t>SHLF11991911</t>
  </si>
  <si>
    <t>SECT11991931</t>
  </si>
  <si>
    <t>SHLF11991951</t>
  </si>
  <si>
    <t>SHLF11991941</t>
  </si>
  <si>
    <t>SECT11991961</t>
  </si>
  <si>
    <t>SHLF11991981</t>
  </si>
  <si>
    <t>SHLF11991971</t>
  </si>
  <si>
    <t>SECT11991991</t>
  </si>
  <si>
    <t>SHLF11992011</t>
  </si>
  <si>
    <t>SHLF11992001</t>
  </si>
  <si>
    <t>SECT11992021</t>
  </si>
  <si>
    <t>SHLF11992041</t>
  </si>
  <si>
    <t>SHLF11992031</t>
  </si>
  <si>
    <t>SECT11992051</t>
  </si>
  <si>
    <t>SHLF11992071</t>
  </si>
  <si>
    <t>SHLF11992061</t>
  </si>
  <si>
    <t>SECT11992081</t>
  </si>
  <si>
    <t>SHLF11992101</t>
  </si>
  <si>
    <t>SHLF11992091</t>
  </si>
  <si>
    <t>SECT11992131</t>
  </si>
  <si>
    <t>SHLF11992151</t>
  </si>
  <si>
    <t>SHLF11992141</t>
  </si>
  <si>
    <t>SECT11992161</t>
  </si>
  <si>
    <t>SHLF11992181</t>
  </si>
  <si>
    <t>SHLF11992171</t>
  </si>
  <si>
    <t>SECT11992191</t>
  </si>
  <si>
    <t>SHLF11992211</t>
  </si>
  <si>
    <t>SHLF11992201</t>
  </si>
  <si>
    <t>SECT11992221</t>
  </si>
  <si>
    <t>SHLF11992241</t>
  </si>
  <si>
    <t>SHLF11992231</t>
  </si>
  <si>
    <t>SECT11992251</t>
  </si>
  <si>
    <t>SHLF11992271</t>
  </si>
  <si>
    <t>SHLF11992261</t>
  </si>
  <si>
    <t>SECT11992281</t>
  </si>
  <si>
    <t>SHLF11992301</t>
  </si>
  <si>
    <t>SHLF11992291</t>
  </si>
  <si>
    <t>SECT11992321</t>
  </si>
  <si>
    <t>SHLF11992341</t>
  </si>
  <si>
    <t>SHLF11992331</t>
  </si>
  <si>
    <t>SECT11992351</t>
  </si>
  <si>
    <t>SHLF11992371</t>
  </si>
  <si>
    <t>SHLF11992361</t>
  </si>
  <si>
    <t>SECT11992381</t>
  </si>
  <si>
    <t>SHLF11992401</t>
  </si>
  <si>
    <t>SHLF11992391</t>
  </si>
  <si>
    <t>SECT11992411</t>
  </si>
  <si>
    <t>SHLF11992431</t>
  </si>
  <si>
    <t>SHLF11992421</t>
  </si>
  <si>
    <t>SECT11992441</t>
  </si>
  <si>
    <t>SHLF11992461</t>
  </si>
  <si>
    <t>SHLF11992451</t>
  </si>
  <si>
    <t>SECT11992471</t>
  </si>
  <si>
    <t>SHLF11992491</t>
  </si>
  <si>
    <t>SHLF11992481</t>
  </si>
  <si>
    <t>SECT11992501</t>
  </si>
  <si>
    <t>SHLF11992521</t>
  </si>
  <si>
    <t>SHLF11992511</t>
  </si>
  <si>
    <t>SECT11992541</t>
  </si>
  <si>
    <t>SHLF11992561</t>
  </si>
  <si>
    <t>SHLF11992551</t>
  </si>
  <si>
    <t>SECT11992571</t>
  </si>
  <si>
    <t>SHLF11992591</t>
  </si>
  <si>
    <t>SHLF11992581</t>
  </si>
  <si>
    <t>SECT11992601</t>
  </si>
  <si>
    <t>SHLF11992621</t>
  </si>
  <si>
    <t>SHLF11992611</t>
  </si>
  <si>
    <t>SECT11992631</t>
  </si>
  <si>
    <t>SHLF11992651</t>
  </si>
  <si>
    <t>SHLF11992641</t>
  </si>
  <si>
    <t>SECT11992661</t>
  </si>
  <si>
    <t>SHLF11992681</t>
  </si>
  <si>
    <t>SHLF11992671</t>
  </si>
  <si>
    <t>SECT11992691</t>
  </si>
  <si>
    <t>SHLF11992711</t>
  </si>
  <si>
    <t>SHLF11992701</t>
  </si>
  <si>
    <t>SECT11992731</t>
  </si>
  <si>
    <t>SHLF11992751</t>
  </si>
  <si>
    <t>SHLF11992741</t>
  </si>
  <si>
    <t>SECT11992761</t>
  </si>
  <si>
    <t>SHLF11992781</t>
  </si>
  <si>
    <t>SHLF11992771</t>
  </si>
  <si>
    <t>SECT11992791</t>
  </si>
  <si>
    <t>SHLF11992811</t>
  </si>
  <si>
    <t>SHLF11992801</t>
  </si>
  <si>
    <t>SECT11992821</t>
  </si>
  <si>
    <t>SHLF11992841</t>
  </si>
  <si>
    <t>SHLF11992831</t>
  </si>
  <si>
    <t>SECT11992851</t>
  </si>
  <si>
    <t>SHLF11992871</t>
  </si>
  <si>
    <t>SHLF11992861</t>
  </si>
  <si>
    <t>SECT11992881</t>
  </si>
  <si>
    <t>SHLF11992901</t>
  </si>
  <si>
    <t>SHLF11992891</t>
  </si>
  <si>
    <t>SECT11992911</t>
  </si>
  <si>
    <t>SHLF11992931</t>
  </si>
  <si>
    <t>SHLF11992921</t>
  </si>
  <si>
    <t>SECT11992961</t>
  </si>
  <si>
    <t>SHLF11992981</t>
  </si>
  <si>
    <t>SHLF11992971</t>
  </si>
  <si>
    <t>SECT11992991</t>
  </si>
  <si>
    <t>SHLF11993011</t>
  </si>
  <si>
    <t>SHLF11993001</t>
  </si>
  <si>
    <t>SECT11993021</t>
  </si>
  <si>
    <t>SHLF11993041</t>
  </si>
  <si>
    <t>SHLF11993031</t>
  </si>
  <si>
    <t>SECT11993051</t>
  </si>
  <si>
    <t>SHLF11993071</t>
  </si>
  <si>
    <t>SHLF11993061</t>
  </si>
  <si>
    <t>SECT11993081</t>
  </si>
  <si>
    <t>SHLF11993101</t>
  </si>
  <si>
    <t>SHLF11993091</t>
  </si>
  <si>
    <t>SECT11993111</t>
  </si>
  <si>
    <t>SHLF11993131</t>
  </si>
  <si>
    <t>SHLF11993121</t>
  </si>
  <si>
    <t>SECT11993141</t>
  </si>
  <si>
    <t>SHLF11993161</t>
  </si>
  <si>
    <t>SHLF11993151</t>
  </si>
  <si>
    <t>SECT11993171</t>
  </si>
  <si>
    <t>SHLF11993191</t>
  </si>
  <si>
    <t>SHLF11993181</t>
  </si>
  <si>
    <t>SECT11993201</t>
  </si>
  <si>
    <t>SHLF11993221</t>
  </si>
  <si>
    <t>SHLF11993211</t>
  </si>
  <si>
    <t>SECT11993231</t>
  </si>
  <si>
    <t>SHLF11993251</t>
  </si>
  <si>
    <t>SHLF11993241</t>
  </si>
  <si>
    <t>SECT11993261</t>
  </si>
  <si>
    <t>SHLF11993281</t>
  </si>
  <si>
    <t>SHLF11993271</t>
  </si>
  <si>
    <t>SECT11993291</t>
  </si>
  <si>
    <t>SHLF11993311</t>
  </si>
  <si>
    <t>SHLF11993301</t>
  </si>
  <si>
    <t>SECT11993321</t>
  </si>
  <si>
    <t>SHLF11993341</t>
  </si>
  <si>
    <t>SHLF11993331</t>
  </si>
  <si>
    <t>SECT11993361</t>
  </si>
  <si>
    <t>SHLF11993381</t>
  </si>
  <si>
    <t>SHLF11993371</t>
  </si>
  <si>
    <t>SECT11993391</t>
  </si>
  <si>
    <t>SHLF11993411</t>
  </si>
  <si>
    <t>SHLF11993401</t>
  </si>
  <si>
    <t>SECT11993421</t>
  </si>
  <si>
    <t>SHLF11993441</t>
  </si>
  <si>
    <t>SHLF11993431</t>
  </si>
  <si>
    <t>SECT11993451</t>
  </si>
  <si>
    <t>SHLF11993471</t>
  </si>
  <si>
    <t>SHLF11993461</t>
  </si>
  <si>
    <t>SECT11993481</t>
  </si>
  <si>
    <t>SHLF11993501</t>
  </si>
  <si>
    <t>SHLF11993491</t>
  </si>
  <si>
    <t>SECT11993511</t>
  </si>
  <si>
    <t>SHLF11993531</t>
  </si>
  <si>
    <t>SHLF11993521</t>
  </si>
  <si>
    <t>SECT11993551</t>
  </si>
  <si>
    <t>SHLF11993571</t>
  </si>
  <si>
    <t>SHLF11993561</t>
  </si>
  <si>
    <t>SECT11993581</t>
  </si>
  <si>
    <t>SHLF11993601</t>
  </si>
  <si>
    <t>SHLF11993591</t>
  </si>
  <si>
    <t>SECT11993611</t>
  </si>
  <si>
    <t>SHLF11993631</t>
  </si>
  <si>
    <t>SHLF11993621</t>
  </si>
  <si>
    <t>SECT11993641</t>
  </si>
  <si>
    <t>SHLF11993661</t>
  </si>
  <si>
    <t>SHLF11993651</t>
  </si>
  <si>
    <t>SECT11993671</t>
  </si>
  <si>
    <t>SHLF11993691</t>
  </si>
  <si>
    <t>SHLF11993681</t>
  </si>
  <si>
    <t>SECT11993701</t>
  </si>
  <si>
    <t>SHLF11993721</t>
  </si>
  <si>
    <t>SHLF11993711</t>
  </si>
  <si>
    <t>SECT11993741</t>
  </si>
  <si>
    <t>SHLF11993761</t>
  </si>
  <si>
    <t>SHLF11993751</t>
  </si>
  <si>
    <t>SECT11993771</t>
  </si>
  <si>
    <t>SHLF11993791</t>
  </si>
  <si>
    <t>SHLF11993781</t>
  </si>
  <si>
    <t>SECT11993801</t>
  </si>
  <si>
    <t>SHLF11993821</t>
  </si>
  <si>
    <t>SHLF11993811</t>
  </si>
  <si>
    <t>SECT11993831</t>
  </si>
  <si>
    <t>SHLF11993851</t>
  </si>
  <si>
    <t>SHLF11993841</t>
  </si>
  <si>
    <t>SECT11993861</t>
  </si>
  <si>
    <t>SHLF11993881</t>
  </si>
  <si>
    <t>SHLF11993871</t>
  </si>
  <si>
    <t>SECT11993891</t>
  </si>
  <si>
    <t>SHLF11993911</t>
  </si>
  <si>
    <t>SHLF11993901</t>
  </si>
  <si>
    <t>SECT11993931</t>
  </si>
  <si>
    <t>SHLF11993951</t>
  </si>
  <si>
    <t>SHLF11993941</t>
  </si>
  <si>
    <t>SECT11993961</t>
  </si>
  <si>
    <t>SHLF11993981</t>
  </si>
  <si>
    <t>SHLF11993971</t>
  </si>
  <si>
    <t>SECT11993991</t>
  </si>
  <si>
    <t>SHLF11994011</t>
  </si>
  <si>
    <t>SHLF11994001</t>
  </si>
  <si>
    <t>SECT11994021</t>
  </si>
  <si>
    <t>SHLF11994041</t>
  </si>
  <si>
    <t>SHLF11994031</t>
  </si>
  <si>
    <t>SECT11994051</t>
  </si>
  <si>
    <t>SHLF11994071</t>
  </si>
  <si>
    <t>SHLF11994061</t>
  </si>
  <si>
    <t>SECT11994081</t>
  </si>
  <si>
    <t>SHLF11994101</t>
  </si>
  <si>
    <t>SHLF11994091</t>
  </si>
  <si>
    <t>SECT11994121</t>
  </si>
  <si>
    <t>SHLF11994141</t>
  </si>
  <si>
    <t>SHLF11994131</t>
  </si>
  <si>
    <t>SECT11994151</t>
  </si>
  <si>
    <t>SHLF11994171</t>
  </si>
  <si>
    <t>SHLF11994161</t>
  </si>
  <si>
    <t>SECT11994181</t>
  </si>
  <si>
    <t>SHLF11994201</t>
  </si>
  <si>
    <t>SHLF11994191</t>
  </si>
  <si>
    <t>SECT11994211</t>
  </si>
  <si>
    <t>SHLF11994231</t>
  </si>
  <si>
    <t>SHLF11994221</t>
  </si>
  <si>
    <t>SECT11994241</t>
  </si>
  <si>
    <t>SHLF11994261</t>
  </si>
  <si>
    <t>SHLF11994251</t>
  </si>
  <si>
    <t>SECT11994271</t>
  </si>
  <si>
    <t>SHLF11994291</t>
  </si>
  <si>
    <t>SHLF11994281</t>
  </si>
  <si>
    <t>SECT11994301</t>
  </si>
  <si>
    <t>SHLF11994321</t>
  </si>
  <si>
    <t>SHLF11994311</t>
  </si>
  <si>
    <t>SECT11994341</t>
  </si>
  <si>
    <t>SHLF11994361</t>
  </si>
  <si>
    <t>SHLF11994351</t>
  </si>
  <si>
    <t>SECT11994371</t>
  </si>
  <si>
    <t>SHLF11994391</t>
  </si>
  <si>
    <t>SHLF11994381</t>
  </si>
  <si>
    <t>SECT11994401</t>
  </si>
  <si>
    <t>SHLF11994421</t>
  </si>
  <si>
    <t>SHLF11994411</t>
  </si>
  <si>
    <t>SECT11994431</t>
  </si>
  <si>
    <t>SHLF11994451</t>
  </si>
  <si>
    <t>SHLF11994441</t>
  </si>
  <si>
    <t>SECT11994461</t>
  </si>
  <si>
    <t>SHLF11994481</t>
  </si>
  <si>
    <t>SHLF11994471</t>
  </si>
  <si>
    <t>SECT11994491</t>
  </si>
  <si>
    <t>SHLF11994511</t>
  </si>
  <si>
    <t>SHLF11994501</t>
  </si>
  <si>
    <t>SECT11994521</t>
  </si>
  <si>
    <t>SHLF11994541</t>
  </si>
  <si>
    <t>SHLF11994531</t>
  </si>
  <si>
    <t>SECT11994561</t>
  </si>
  <si>
    <t>SHLF11994581</t>
  </si>
  <si>
    <t>SHLF11994571</t>
  </si>
  <si>
    <t>SECT11994591</t>
  </si>
  <si>
    <t>SHLF11994611</t>
  </si>
  <si>
    <t>SHLF11994601</t>
  </si>
  <si>
    <t>SECT11994621</t>
  </si>
  <si>
    <t>SHLF11994641</t>
  </si>
  <si>
    <t>SHLF11994631</t>
  </si>
  <si>
    <t>SECT11994651</t>
  </si>
  <si>
    <t>SHLF11994671</t>
  </si>
  <si>
    <t>SHLF11994661</t>
  </si>
  <si>
    <t>SECT11994681</t>
  </si>
  <si>
    <t>SHLF11994701</t>
  </si>
  <si>
    <t>SHLF11994691</t>
  </si>
  <si>
    <t>SECT11994711</t>
  </si>
  <si>
    <t>SHLF11994731</t>
  </si>
  <si>
    <t>SHLF11994721</t>
  </si>
  <si>
    <t>SECT11994751</t>
  </si>
  <si>
    <t>SHLF11994771</t>
  </si>
  <si>
    <t>SHLF11994761</t>
  </si>
  <si>
    <t>SECT11994781</t>
  </si>
  <si>
    <t>SHLF11994801</t>
  </si>
  <si>
    <t>SHLF11994791</t>
  </si>
  <si>
    <t>SECT11994811</t>
  </si>
  <si>
    <t>SHLF11994831</t>
  </si>
  <si>
    <t>SHLF11994821</t>
  </si>
  <si>
    <t>SECT11994841</t>
  </si>
  <si>
    <t>SHLF11994861</t>
  </si>
  <si>
    <t>SHLF11994851</t>
  </si>
  <si>
    <t>SECT11994871</t>
  </si>
  <si>
    <t>SHLF11994891</t>
  </si>
  <si>
    <t>SHLF11994881</t>
  </si>
  <si>
    <t>SECT11994901</t>
  </si>
  <si>
    <t>SHLF11994921</t>
  </si>
  <si>
    <t>SHLF11994911</t>
  </si>
  <si>
    <t>SECT11994931</t>
  </si>
  <si>
    <t>SHLF11994951</t>
  </si>
  <si>
    <t>SHLF11994941</t>
  </si>
  <si>
    <t>SECT11994971</t>
  </si>
  <si>
    <t>SHLF11994991</t>
  </si>
  <si>
    <t>SHLF11994981</t>
  </si>
  <si>
    <t>SECT11995001</t>
  </si>
  <si>
    <t>SHLF11995021</t>
  </si>
  <si>
    <t>SHLF11995011</t>
  </si>
  <si>
    <t>SECT11995031</t>
  </si>
  <si>
    <t>SHLF11995051</t>
  </si>
  <si>
    <t>SHLF11995041</t>
  </si>
  <si>
    <t>SECT11995061</t>
  </si>
  <si>
    <t>SHLF11995081</t>
  </si>
  <si>
    <t>SHLF11995071</t>
  </si>
  <si>
    <t>SECT11995091</t>
  </si>
  <si>
    <t>SHLF11995111</t>
  </si>
  <si>
    <t>SHLF11995101</t>
  </si>
  <si>
    <t>SECT11995121</t>
  </si>
  <si>
    <t>SHLF11995141</t>
  </si>
  <si>
    <t>SHLF11995131</t>
  </si>
  <si>
    <t>SECT11995161</t>
  </si>
  <si>
    <t>SHLF11995181</t>
  </si>
  <si>
    <t>SHLF11995171</t>
  </si>
  <si>
    <t>SECT11995191</t>
  </si>
  <si>
    <t>SHLF11995211</t>
  </si>
  <si>
    <t>SHLF11995201</t>
  </si>
  <si>
    <t>SECT11995221</t>
  </si>
  <si>
    <t>SHLF11995241</t>
  </si>
  <si>
    <t>SHLF11995231</t>
  </si>
  <si>
    <t>SECT11995251</t>
  </si>
  <si>
    <t>SHLF11995271</t>
  </si>
  <si>
    <t>SHLF11995261</t>
  </si>
  <si>
    <t>SECT11995281</t>
  </si>
  <si>
    <t>SHLF11995301</t>
  </si>
  <si>
    <t>SHLF11995291</t>
  </si>
  <si>
    <t>SECT11995311</t>
  </si>
  <si>
    <t>SHLF11995331</t>
  </si>
  <si>
    <t>SHLF11995321</t>
  </si>
  <si>
    <t>SECT11995351</t>
  </si>
  <si>
    <t>SHLF11995371</t>
  </si>
  <si>
    <t>SHLF11995361</t>
  </si>
  <si>
    <t>SECT11995381</t>
  </si>
  <si>
    <t>SHLF11995401</t>
  </si>
  <si>
    <t>SHLF11995391</t>
  </si>
  <si>
    <t>SECT11995411</t>
  </si>
  <si>
    <t>SHLF11995431</t>
  </si>
  <si>
    <t>SHLF11995421</t>
  </si>
  <si>
    <t>SECT11995441</t>
  </si>
  <si>
    <t>SHLF11995461</t>
  </si>
  <si>
    <t>SHLF11995451</t>
  </si>
  <si>
    <t>SECT11995471</t>
  </si>
  <si>
    <t>SHLF11995491</t>
  </si>
  <si>
    <t>SHLF11995481</t>
  </si>
  <si>
    <t>SECT11995501</t>
  </si>
  <si>
    <t>SHLF11995521</t>
  </si>
  <si>
    <t>SHLF11995511</t>
  </si>
  <si>
    <t>SECT11995541</t>
  </si>
  <si>
    <t>SHLF11995561</t>
  </si>
  <si>
    <t>SHLF11995551</t>
  </si>
  <si>
    <t>SECT11995571</t>
  </si>
  <si>
    <t>SHLF11995591</t>
  </si>
  <si>
    <t>SHLF11995581</t>
  </si>
  <si>
    <t>SECT11995601</t>
  </si>
  <si>
    <t>SHLF11995621</t>
  </si>
  <si>
    <t>SHLF11995611</t>
  </si>
  <si>
    <t>SECT11995631</t>
  </si>
  <si>
    <t>SHLF11995651</t>
  </si>
  <si>
    <t>SHLF11995641</t>
  </si>
  <si>
    <t>SECT11995661</t>
  </si>
  <si>
    <t>SHLF11995681</t>
  </si>
  <si>
    <t>SHLF11995671</t>
  </si>
  <si>
    <t>SECT11995691</t>
  </si>
  <si>
    <t>SHLF11995711</t>
  </si>
  <si>
    <t>SHLF11995701</t>
  </si>
  <si>
    <t>SECT11995731</t>
  </si>
  <si>
    <t>SHLF11995751</t>
  </si>
  <si>
    <t>SHLF11995741</t>
  </si>
  <si>
    <t>SECT11995761</t>
  </si>
  <si>
    <t>SHLF11995781</t>
  </si>
  <si>
    <t>SHLF11995771</t>
  </si>
  <si>
    <t>SECT11995791</t>
  </si>
  <si>
    <t>SHLF11995811</t>
  </si>
  <si>
    <t>SHLF11995801</t>
  </si>
  <si>
    <t>SECT11995821</t>
  </si>
  <si>
    <t>SHLF11995841</t>
  </si>
  <si>
    <t>SHLF11995831</t>
  </si>
  <si>
    <t>SECT11995851</t>
  </si>
  <si>
    <t>SHLF11995871</t>
  </si>
  <si>
    <t>SHLF11995861</t>
  </si>
  <si>
    <t>SECT11995881</t>
  </si>
  <si>
    <t>SHLF11995901</t>
  </si>
  <si>
    <t>SHLF11995891</t>
  </si>
  <si>
    <t>SECT11995921</t>
  </si>
  <si>
    <t>SHLF11995941</t>
  </si>
  <si>
    <t>SHLF11995931</t>
  </si>
  <si>
    <t>SECT11995951</t>
  </si>
  <si>
    <t>SHLF11995971</t>
  </si>
  <si>
    <t>SHLF11995961</t>
  </si>
  <si>
    <t>SECT11995981</t>
  </si>
  <si>
    <t>SHLF11996001</t>
  </si>
  <si>
    <t>SHLF11995991</t>
  </si>
  <si>
    <t>SECT11996011</t>
  </si>
  <si>
    <t>SHLF11996031</t>
  </si>
  <si>
    <t>SHLF11996021</t>
  </si>
  <si>
    <t>SECT11996041</t>
  </si>
  <si>
    <t>SHLF11996061</t>
  </si>
  <si>
    <t>SHLF11996051</t>
  </si>
  <si>
    <t>SECT11996071</t>
  </si>
  <si>
    <t>SHLF11996091</t>
  </si>
  <si>
    <t>SHLF11996081</t>
  </si>
  <si>
    <t>SECT11996111</t>
  </si>
  <si>
    <t>SHLF11996131</t>
  </si>
  <si>
    <t>SHLF11996121</t>
  </si>
  <si>
    <t>SECT11996141</t>
  </si>
  <si>
    <t>SHLF11996161</t>
  </si>
  <si>
    <t>SHLF11996151</t>
  </si>
  <si>
    <t>SECT11996171</t>
  </si>
  <si>
    <t>SHLF11996191</t>
  </si>
  <si>
    <t>SHLF11996181</t>
  </si>
  <si>
    <t>SECT11996201</t>
  </si>
  <si>
    <t>SHLF11996221</t>
  </si>
  <si>
    <t>SHLF11996211</t>
  </si>
  <si>
    <t>SECT11996231</t>
  </si>
  <si>
    <t>SHLF11996251</t>
  </si>
  <si>
    <t>SHLF11996241</t>
  </si>
  <si>
    <t>SECT11996261</t>
  </si>
  <si>
    <t>SHLF11996281</t>
  </si>
  <si>
    <t>SHLF11996271</t>
  </si>
  <si>
    <t>SECT11996321</t>
  </si>
  <si>
    <t>SHLF11996341</t>
  </si>
  <si>
    <t>SHLF11996331</t>
  </si>
  <si>
    <t>SECT11996351</t>
  </si>
  <si>
    <t>SHLF11996371</t>
  </si>
  <si>
    <t>SHLF11996361</t>
  </si>
  <si>
    <t>SECT11996381</t>
  </si>
  <si>
    <t>SHLF11996401</t>
  </si>
  <si>
    <t>SHLF11996391</t>
  </si>
  <si>
    <t>SECT11996411</t>
  </si>
  <si>
    <t>SHLF11996431</t>
  </si>
  <si>
    <t>SHLF11996421</t>
  </si>
  <si>
    <t>SECT11996441</t>
  </si>
  <si>
    <t>SHLF11996461</t>
  </si>
  <si>
    <t>SHLF11996451</t>
  </si>
  <si>
    <t>SECT11996471</t>
  </si>
  <si>
    <t>SHLF11996491</t>
  </si>
  <si>
    <t>SHLF11996481</t>
  </si>
  <si>
    <t>SECT11996511</t>
  </si>
  <si>
    <t>SHLF11996531</t>
  </si>
  <si>
    <t>SHLF11996521</t>
  </si>
  <si>
    <t>SECT11996541</t>
  </si>
  <si>
    <t>SHLF11996561</t>
  </si>
  <si>
    <t>SHLF11996551</t>
  </si>
  <si>
    <t>SECT11996571</t>
  </si>
  <si>
    <t>SHLF11996591</t>
  </si>
  <si>
    <t>SHLF11996581</t>
  </si>
  <si>
    <t>SECT11996601</t>
  </si>
  <si>
    <t>SHLF11996621</t>
  </si>
  <si>
    <t>SHLF11996611</t>
  </si>
  <si>
    <t>SECT11996631</t>
  </si>
  <si>
    <t>SHLF11996651</t>
  </si>
  <si>
    <t>SHLF11996641</t>
  </si>
  <si>
    <t>SECT11996661</t>
  </si>
  <si>
    <t>SHLF11996681</t>
  </si>
  <si>
    <t>SHLF11996671</t>
  </si>
  <si>
    <t>SECT11996691</t>
  </si>
  <si>
    <t>SHLF11996711</t>
  </si>
  <si>
    <t>SHLF11996701</t>
  </si>
  <si>
    <t>SECT11996731</t>
  </si>
  <si>
    <t>SHLF11996751</t>
  </si>
  <si>
    <t>SHLF11996741</t>
  </si>
  <si>
    <t>SECT11996761</t>
  </si>
  <si>
    <t>SHLF11996781</t>
  </si>
  <si>
    <t>SHLF11996771</t>
  </si>
  <si>
    <t>SECT11996791</t>
  </si>
  <si>
    <t>SHLF11996811</t>
  </si>
  <si>
    <t>SHLF11996801</t>
  </si>
  <si>
    <t>SECT11996821</t>
  </si>
  <si>
    <t>SHLF11996841</t>
  </si>
  <si>
    <t>SHLF11996831</t>
  </si>
  <si>
    <t>SECT11996851</t>
  </si>
  <si>
    <t>SHLF11996871</t>
  </si>
  <si>
    <t>SHLF11996861</t>
  </si>
  <si>
    <t>SECT11996881</t>
  </si>
  <si>
    <t>SHLF11996901</t>
  </si>
  <si>
    <t>SHLF11996891</t>
  </si>
  <si>
    <t>SECT11996921</t>
  </si>
  <si>
    <t>SHLF11996941</t>
  </si>
  <si>
    <t>SHLF11996931</t>
  </si>
  <si>
    <t>SECT11996951</t>
  </si>
  <si>
    <t>SHLF11996971</t>
  </si>
  <si>
    <t>SHLF11996961</t>
  </si>
  <si>
    <t>SECT11996981</t>
  </si>
  <si>
    <t>SHLF11997001</t>
  </si>
  <si>
    <t>SHLF11996991</t>
  </si>
  <si>
    <t>SECT11997011</t>
  </si>
  <si>
    <t>SHLF11997031</t>
  </si>
  <si>
    <t>SHLF11997021</t>
  </si>
  <si>
    <t>SECT11997041</t>
  </si>
  <si>
    <t>SHLF11997061</t>
  </si>
  <si>
    <t>SHLF11997051</t>
  </si>
  <si>
    <t>SECT11997071</t>
  </si>
  <si>
    <t>SHLF11997091</t>
  </si>
  <si>
    <t>SHLF11997081</t>
  </si>
  <si>
    <t>SECT11997101</t>
  </si>
  <si>
    <t>SHLF11997121</t>
  </si>
  <si>
    <t>SHLF11997111</t>
  </si>
  <si>
    <t>SECT11997141</t>
  </si>
  <si>
    <t>SHLF11997161</t>
  </si>
  <si>
    <t>SHLF11997151</t>
  </si>
  <si>
    <t>SECT11997171</t>
  </si>
  <si>
    <t>SHLF11997191</t>
  </si>
  <si>
    <t>SHLF11997181</t>
  </si>
  <si>
    <t>SECT11997201</t>
  </si>
  <si>
    <t>SHLF11997221</t>
  </si>
  <si>
    <t>SHLF11997211</t>
  </si>
  <si>
    <t>SECT11997231</t>
  </si>
  <si>
    <t>SHLF11997251</t>
  </si>
  <si>
    <t>SHLF11997241</t>
  </si>
  <si>
    <t>SECT11997261</t>
  </si>
  <si>
    <t>SHLF11997281</t>
  </si>
  <si>
    <t>SHLF11997271</t>
  </si>
  <si>
    <t>SECT11997291</t>
  </si>
  <si>
    <t>SHLF11997311</t>
  </si>
  <si>
    <t>SHLF11997301</t>
  </si>
  <si>
    <t>SECT11997321</t>
  </si>
  <si>
    <t>SHLF11997341</t>
  </si>
  <si>
    <t>SHLF11997331</t>
  </si>
  <si>
    <t>SECT11997361</t>
  </si>
  <si>
    <t>SHLF11997381</t>
  </si>
  <si>
    <t>SHLF11997371</t>
  </si>
  <si>
    <t>SECT11997391</t>
  </si>
  <si>
    <t>SHLF11997411</t>
  </si>
  <si>
    <t>SHLF11997401</t>
  </si>
  <si>
    <t>SECT11997421</t>
  </si>
  <si>
    <t>SHLF11997441</t>
  </si>
  <si>
    <t>SHLF11997431</t>
  </si>
  <si>
    <t>SECT11997451</t>
  </si>
  <si>
    <t>SHLF11997471</t>
  </si>
  <si>
    <t>SHLF11997461</t>
  </si>
  <si>
    <t>SECT11997481</t>
  </si>
  <si>
    <t>SHLF11997501</t>
  </si>
  <si>
    <t>SHLF11997491</t>
  </si>
  <si>
    <t>SECT11997511</t>
  </si>
  <si>
    <t>SHLF11997531</t>
  </si>
  <si>
    <t>SHLF11997521</t>
  </si>
  <si>
    <t>SECT11997551</t>
  </si>
  <si>
    <t>SHLF11997571</t>
  </si>
  <si>
    <t>SHLF11997561</t>
  </si>
  <si>
    <t>SECT11997581</t>
  </si>
  <si>
    <t>SHLF11997601</t>
  </si>
  <si>
    <t>SHLF11997591</t>
  </si>
  <si>
    <t>SECT11997611</t>
  </si>
  <si>
    <t>SHLF11997631</t>
  </si>
  <si>
    <t>SHLF11997621</t>
  </si>
  <si>
    <t>SECT11997641</t>
  </si>
  <si>
    <t>SHLF11997661</t>
  </si>
  <si>
    <t>SHLF11997651</t>
  </si>
  <si>
    <t>SECT11997671</t>
  </si>
  <si>
    <t>SHLF11997691</t>
  </si>
  <si>
    <t>SHLF11997681</t>
  </si>
  <si>
    <t>SECT11997711</t>
  </si>
  <si>
    <t>SHLF11997731</t>
  </si>
  <si>
    <t>SHLF11997721</t>
  </si>
  <si>
    <t>SECT11997741</t>
  </si>
  <si>
    <t>SHLF11997761</t>
  </si>
  <si>
    <t>SHLF11997751</t>
  </si>
  <si>
    <t>SECT11997771</t>
  </si>
  <si>
    <t>SHLF11997791</t>
  </si>
  <si>
    <t>SHLF11997781</t>
  </si>
  <si>
    <t>SECT11997801</t>
  </si>
  <si>
    <t>SHLF11997821</t>
  </si>
  <si>
    <t>SHLF11997811</t>
  </si>
  <si>
    <t>SECT11997831</t>
  </si>
  <si>
    <t>SHLF11997851</t>
  </si>
  <si>
    <t>SHLF11997841</t>
  </si>
  <si>
    <t>SECT11997861</t>
  </si>
  <si>
    <t>SHLF11997881</t>
  </si>
  <si>
    <t>SHLF11997871</t>
  </si>
  <si>
    <t>SECT11997901</t>
  </si>
  <si>
    <t>SHLF11997921</t>
  </si>
  <si>
    <t>SHLF11997911</t>
  </si>
  <si>
    <t>SECT11997931</t>
  </si>
  <si>
    <t>SHLF11997951</t>
  </si>
  <si>
    <t>SHLF11997941</t>
  </si>
  <si>
    <t>SECT11997961</t>
  </si>
  <si>
    <t>SHLF11997981</t>
  </si>
  <si>
    <t>SHLF11997971</t>
  </si>
  <si>
    <t>SECT11997991</t>
  </si>
  <si>
    <t>SHLF11998011</t>
  </si>
  <si>
    <t>SHLF11998001</t>
  </si>
  <si>
    <t>SECT11998021</t>
  </si>
  <si>
    <t>SHLF11998041</t>
  </si>
  <si>
    <t>SHLF11998031</t>
  </si>
  <si>
    <t>SECT11998051</t>
  </si>
  <si>
    <t>SHLF11998071</t>
  </si>
  <si>
    <t>SHLF11998061</t>
  </si>
  <si>
    <t>SECT11998091</t>
  </si>
  <si>
    <t>SHLF11998111</t>
  </si>
  <si>
    <t>SHLF11998101</t>
  </si>
  <si>
    <t>SECT11998121</t>
  </si>
  <si>
    <t>SHLF11998141</t>
  </si>
  <si>
    <t>SHLF11998131</t>
  </si>
  <si>
    <t>SECT11998151</t>
  </si>
  <si>
    <t>SHLF11998171</t>
  </si>
  <si>
    <t>SHLF11998161</t>
  </si>
  <si>
    <t>SECT11998181</t>
  </si>
  <si>
    <t>SHLF11998201</t>
  </si>
  <si>
    <t>SHLF11998191</t>
  </si>
  <si>
    <t>SECT11998211</t>
  </si>
  <si>
    <t>SHLF11998231</t>
  </si>
  <si>
    <t>SHLF11998221</t>
  </si>
  <si>
    <t>SECT11998251</t>
  </si>
  <si>
    <t>SHLF11998271</t>
  </si>
  <si>
    <t>SHLF11998261</t>
  </si>
  <si>
    <t>SECT11998281</t>
  </si>
  <si>
    <t>SHLF11998301</t>
  </si>
  <si>
    <t>SHLF11998291</t>
  </si>
  <si>
    <t>SECT11998311</t>
  </si>
  <si>
    <t>SHLF11998331</t>
  </si>
  <si>
    <t>SHLF11998321</t>
  </si>
  <si>
    <t>SECT11998341</t>
  </si>
  <si>
    <t>SHLF11998361</t>
  </si>
  <si>
    <t>SHLF11998351</t>
  </si>
  <si>
    <t>SECT11998371</t>
  </si>
  <si>
    <t>SHLF11998391</t>
  </si>
  <si>
    <t>SHLF11998381</t>
  </si>
  <si>
    <t>SECT11998401</t>
  </si>
  <si>
    <t>SHLF11998421</t>
  </si>
  <si>
    <t>SHLF11998411</t>
  </si>
  <si>
    <t>SECT11998441</t>
  </si>
  <si>
    <t>SHLF11998461</t>
  </si>
  <si>
    <t>SHLF11998451</t>
  </si>
  <si>
    <t>SECT11998471</t>
  </si>
  <si>
    <t>SHLF11998491</t>
  </si>
  <si>
    <t>SHLF11998481</t>
  </si>
  <si>
    <t>SECT11998501</t>
  </si>
  <si>
    <t>SHLF11998521</t>
  </si>
  <si>
    <t>SHLF11998511</t>
  </si>
  <si>
    <t>SECT11998531</t>
  </si>
  <si>
    <t>SHLF11998551</t>
  </si>
  <si>
    <t>SHLF11998541</t>
  </si>
  <si>
    <t>SECT11998561</t>
  </si>
  <si>
    <t>SHLF11998581</t>
  </si>
  <si>
    <t>SHLF11998571</t>
  </si>
  <si>
    <t>SECT11998591</t>
  </si>
  <si>
    <t>SHLF11998611</t>
  </si>
  <si>
    <t>SHLF11998601</t>
  </si>
  <si>
    <t>SECT11998631</t>
  </si>
  <si>
    <t>SHLF11998651</t>
  </si>
  <si>
    <t>SHLF11998641</t>
  </si>
  <si>
    <t>SECT11998661</t>
  </si>
  <si>
    <t>SHLF11998681</t>
  </si>
  <si>
    <t>SHLF11998671</t>
  </si>
  <si>
    <t>SECT11998691</t>
  </si>
  <si>
    <t>SHLF11998711</t>
  </si>
  <si>
    <t>SHLF11998701</t>
  </si>
  <si>
    <t>SECT11998721</t>
  </si>
  <si>
    <t>SHLF11998741</t>
  </si>
  <si>
    <t>SHLF11998731</t>
  </si>
  <si>
    <t>SECT11998751</t>
  </si>
  <si>
    <t>SHLF11998771</t>
  </si>
  <si>
    <t>SHLF11998761</t>
  </si>
  <si>
    <t>SECT11998791</t>
  </si>
  <si>
    <t>SHLF11998811</t>
  </si>
  <si>
    <t>SHLF11998801</t>
  </si>
  <si>
    <t>SECT11998821</t>
  </si>
  <si>
    <t>SHLF11998841</t>
  </si>
  <si>
    <t>SHLF11998831</t>
  </si>
  <si>
    <t>SECT11998851</t>
  </si>
  <si>
    <t>SHLF11998871</t>
  </si>
  <si>
    <t>SHLF11998861</t>
  </si>
  <si>
    <t>SECT11998881</t>
  </si>
  <si>
    <t>SHLF11998901</t>
  </si>
  <si>
    <t>SHLF11998891</t>
  </si>
  <si>
    <t>SECT11998911</t>
  </si>
  <si>
    <t>SHLF11998931</t>
  </si>
  <si>
    <t>SHLF11998921</t>
  </si>
  <si>
    <t>SECT11998941</t>
  </si>
  <si>
    <t>SHLF11998961</t>
  </si>
  <si>
    <t>SHLF11998951</t>
  </si>
  <si>
    <t>SECT11998981</t>
  </si>
  <si>
    <t>SHLF11999001</t>
  </si>
  <si>
    <t>SHLF11998991</t>
  </si>
  <si>
    <t>SECT11999011</t>
  </si>
  <si>
    <t>SHLF11999031</t>
  </si>
  <si>
    <t>SHLF11999021</t>
  </si>
  <si>
    <t>SECT11999041</t>
  </si>
  <si>
    <t>SHLF11999061</t>
  </si>
  <si>
    <t>SHLF11999051</t>
  </si>
  <si>
    <t>SECT11999071</t>
  </si>
  <si>
    <t>SHLF11999091</t>
  </si>
  <si>
    <t>SHLF11999081</t>
  </si>
  <si>
    <t>SECT11999101</t>
  </si>
  <si>
    <t>SHLF11999121</t>
  </si>
  <si>
    <t>SHLF11999111</t>
  </si>
  <si>
    <t>SECT11999131</t>
  </si>
  <si>
    <t>SHLF11999151</t>
  </si>
  <si>
    <t>SHLF11999141</t>
  </si>
  <si>
    <t>SECT11999161</t>
  </si>
  <si>
    <t>SHLF11999181</t>
  </si>
  <si>
    <t>SHLF11999171</t>
  </si>
  <si>
    <t>SECT11999211</t>
  </si>
  <si>
    <t>SHLF11999231</t>
  </si>
  <si>
    <t>SHLF11999221</t>
  </si>
  <si>
    <t>SECT11999241</t>
  </si>
  <si>
    <t>SHLF11999261</t>
  </si>
  <si>
    <t>SHLF11999251</t>
  </si>
  <si>
    <t>SECT11999271</t>
  </si>
  <si>
    <t>SHLF11999291</t>
  </si>
  <si>
    <t>SHLF11999281</t>
  </si>
  <si>
    <t>SECT11999301</t>
  </si>
  <si>
    <t>SHLF11999321</t>
  </si>
  <si>
    <t>SHLF11999311</t>
  </si>
  <si>
    <t>SECT11999331</t>
  </si>
  <si>
    <t>SHLF11999351</t>
  </si>
  <si>
    <t>SHLF11999341</t>
  </si>
  <si>
    <t>SECT11999361</t>
  </si>
  <si>
    <t>SHLF11999381</t>
  </si>
  <si>
    <t>SHLF11999371</t>
  </si>
  <si>
    <t>SECT11999391</t>
  </si>
  <si>
    <t>SHLF11999411</t>
  </si>
  <si>
    <t>SHLF11999401</t>
  </si>
  <si>
    <t>SECT11999421</t>
  </si>
  <si>
    <t>SHLF11999441</t>
  </si>
  <si>
    <t>SHLF11999431</t>
  </si>
  <si>
    <t>SECT11999451</t>
  </si>
  <si>
    <t>SHLF11999471</t>
  </si>
  <si>
    <t>SHLF11999461</t>
  </si>
  <si>
    <t>SECT11999481</t>
  </si>
  <si>
    <t>SHLF11999501</t>
  </si>
  <si>
    <t>SHLF11999491</t>
  </si>
  <si>
    <t>SECT11999511</t>
  </si>
  <si>
    <t>SHLF11999531</t>
  </si>
  <si>
    <t>SHLF11999521</t>
  </si>
  <si>
    <t>SECT11999551</t>
  </si>
  <si>
    <t>SHLF11999571</t>
  </si>
  <si>
    <t>SHLF11999561</t>
  </si>
  <si>
    <t>SECT11999581</t>
  </si>
  <si>
    <t>SHLF11999601</t>
  </si>
  <si>
    <t>SHLF11999591</t>
  </si>
  <si>
    <t>SECT11999611</t>
  </si>
  <si>
    <t>SHLF11999631</t>
  </si>
  <si>
    <t>SHLF11999621</t>
  </si>
  <si>
    <t>SECT11999641</t>
  </si>
  <si>
    <t>SHLF11999661</t>
  </si>
  <si>
    <t>SHLF11999651</t>
  </si>
  <si>
    <t>SECT11999671</t>
  </si>
  <si>
    <t>SHLF11999691</t>
  </si>
  <si>
    <t>SHLF11999681</t>
  </si>
  <si>
    <t>SECT11999701</t>
  </si>
  <si>
    <t>SHLF11999721</t>
  </si>
  <si>
    <t>SHLF11999711</t>
  </si>
  <si>
    <t>SECT11999741</t>
  </si>
  <si>
    <t>SHLF11999761</t>
  </si>
  <si>
    <t>SHLF11999751</t>
  </si>
  <si>
    <t>SECT11999771</t>
  </si>
  <si>
    <t>SHLF11999791</t>
  </si>
  <si>
    <t>SHLF11999781</t>
  </si>
  <si>
    <t>SECT11999801</t>
  </si>
  <si>
    <t>SHLF11999821</t>
  </si>
  <si>
    <t>SHLF11999811</t>
  </si>
  <si>
    <t>SECT11999831</t>
  </si>
  <si>
    <t>SHLF11999851</t>
  </si>
  <si>
    <t>SHLF11999841</t>
  </si>
  <si>
    <t>SECT11999861</t>
  </si>
  <si>
    <t>SHLF11999881</t>
  </si>
  <si>
    <t>SHLF11999871</t>
  </si>
  <si>
    <t>SECT11999891</t>
  </si>
  <si>
    <t>SHLF11999911</t>
  </si>
  <si>
    <t>SHLF11999901</t>
  </si>
  <si>
    <t>SECT11999921</t>
  </si>
  <si>
    <t>SHLF11999941</t>
  </si>
  <si>
    <t>SHLF11999931</t>
  </si>
  <si>
    <t>SECT11999961</t>
  </si>
  <si>
    <t>SHLF11999981</t>
  </si>
  <si>
    <t>SHLF11999971</t>
  </si>
  <si>
    <t>SECT11999991</t>
  </si>
  <si>
    <t>SHLF12000011</t>
  </si>
  <si>
    <t>SHLF12000001</t>
  </si>
  <si>
    <t>SECT12000021</t>
  </si>
  <si>
    <t>SHLF12000041</t>
  </si>
  <si>
    <t>SHLF12000031</t>
  </si>
  <si>
    <t>SECT12000051</t>
  </si>
  <si>
    <t>SHLF12000071</t>
  </si>
  <si>
    <t>SHLF12000061</t>
  </si>
  <si>
    <t>SECT12000081</t>
  </si>
  <si>
    <t>SHLF12000101</t>
  </si>
  <si>
    <t>SHLF12000091</t>
  </si>
  <si>
    <t>SECT12000111</t>
  </si>
  <si>
    <t>SHLF12000131</t>
  </si>
  <si>
    <t>SHLF12000121</t>
  </si>
  <si>
    <t>SECT12000151</t>
  </si>
  <si>
    <t>SHLF12000171</t>
  </si>
  <si>
    <t>SHLF12000161</t>
  </si>
  <si>
    <t>SECT12000181</t>
  </si>
  <si>
    <t>SHLF12000201</t>
  </si>
  <si>
    <t>SHLF12000191</t>
  </si>
  <si>
    <t>SECT12000211</t>
  </si>
  <si>
    <t>SHLF12000231</t>
  </si>
  <si>
    <t>SHLF12000221</t>
  </si>
  <si>
    <t>SECT12000241</t>
  </si>
  <si>
    <t>SHLF12000261</t>
  </si>
  <si>
    <t>SHLF12000251</t>
  </si>
  <si>
    <t>SECT12000271</t>
  </si>
  <si>
    <t>SHLF12000291</t>
  </si>
  <si>
    <t>SHLF12000281</t>
  </si>
  <si>
    <t>SECT12000301</t>
  </si>
  <si>
    <t>SHLF12000321</t>
  </si>
  <si>
    <t>SHLF12000311</t>
  </si>
  <si>
    <t>SECT12000331</t>
  </si>
  <si>
    <t>SHLF12000351</t>
  </si>
  <si>
    <t>SHLF12000341</t>
  </si>
  <si>
    <t>SECT12000381</t>
  </si>
  <si>
    <t>SHLF12000401</t>
  </si>
  <si>
    <t>SHLF12000391</t>
  </si>
  <si>
    <t>SECT12000411</t>
  </si>
  <si>
    <t>SHLF12000431</t>
  </si>
  <si>
    <t>SHLF12000421</t>
  </si>
  <si>
    <t>SECT12000441</t>
  </si>
  <si>
    <t>SHLF12000461</t>
  </si>
  <si>
    <t>SHLF12000451</t>
  </si>
  <si>
    <t>SECT12000471</t>
  </si>
  <si>
    <t>SHLF12000491</t>
  </si>
  <si>
    <t>SHLF12000481</t>
  </si>
  <si>
    <t>SECT12000501</t>
  </si>
  <si>
    <t>SHLF12000521</t>
  </si>
  <si>
    <t>SHLF12000511</t>
  </si>
  <si>
    <t>SECT12000531</t>
  </si>
  <si>
    <t>SHLF12000551</t>
  </si>
  <si>
    <t>SHLF12000541</t>
  </si>
  <si>
    <t>SECT12000571</t>
  </si>
  <si>
    <t>SHLF12000591</t>
  </si>
  <si>
    <t>SHLF12000581</t>
  </si>
  <si>
    <t>SECT12000601</t>
  </si>
  <si>
    <t>SHLF12000621</t>
  </si>
  <si>
    <t>SHLF12000611</t>
  </si>
  <si>
    <t>SECT12000631</t>
  </si>
  <si>
    <t>SHLF12000651</t>
  </si>
  <si>
    <t>SHLF12000641</t>
  </si>
  <si>
    <t>SECT12000661</t>
  </si>
  <si>
    <t>SHLF12000681</t>
  </si>
  <si>
    <t>SHLF12000671</t>
  </si>
  <si>
    <t>SECT12000691</t>
  </si>
  <si>
    <t>SHLF12000711</t>
  </si>
  <si>
    <t>SHLF12000701</t>
  </si>
  <si>
    <t>SECT12000721</t>
  </si>
  <si>
    <t>SHLF12000741</t>
  </si>
  <si>
    <t>SHLF12000731</t>
  </si>
  <si>
    <t>SECT12000751</t>
  </si>
  <si>
    <t>SHLF12000771</t>
  </si>
  <si>
    <t>SHLF12000761</t>
  </si>
  <si>
    <t>SECT12000791</t>
  </si>
  <si>
    <t>SHLF12000811</t>
  </si>
  <si>
    <t>SHLF12000801</t>
  </si>
  <si>
    <t>SECT12000821</t>
  </si>
  <si>
    <t>SHLF12000841</t>
  </si>
  <si>
    <t>SHLF12000831</t>
  </si>
  <si>
    <t>SECT12000851</t>
  </si>
  <si>
    <t>SHLF12000871</t>
  </si>
  <si>
    <t>SHLF12000861</t>
  </si>
  <si>
    <t>SECT12000881</t>
  </si>
  <si>
    <t>SHLF12000901</t>
  </si>
  <si>
    <t>SHLF12000891</t>
  </si>
  <si>
    <t>SECT12000911</t>
  </si>
  <si>
    <t>SHLF12000931</t>
  </si>
  <si>
    <t>SHLF12000921</t>
  </si>
  <si>
    <t>SECT12000941</t>
  </si>
  <si>
    <t>SHLF12000961</t>
  </si>
  <si>
    <t>SHLF12000951</t>
  </si>
  <si>
    <t>SECT12000981</t>
  </si>
  <si>
    <t>SHLF12001001</t>
  </si>
  <si>
    <t>SHLF12000991</t>
  </si>
  <si>
    <t>SECT12001011</t>
  </si>
  <si>
    <t>SHLF12001031</t>
  </si>
  <si>
    <t>SHLF12001021</t>
  </si>
  <si>
    <t>SECT12001041</t>
  </si>
  <si>
    <t>SHLF12001061</t>
  </si>
  <si>
    <t>SHLF12001051</t>
  </si>
  <si>
    <t>SECT12001071</t>
  </si>
  <si>
    <t>SHLF12001091</t>
  </si>
  <si>
    <t>SHLF12001081</t>
  </si>
  <si>
    <t>SECT12001101</t>
  </si>
  <si>
    <t>SHLF12001121</t>
  </si>
  <si>
    <t>SHLF12001111</t>
  </si>
  <si>
    <t>SECT12001141</t>
  </si>
  <si>
    <t>SHLF12001161</t>
  </si>
  <si>
    <t>SHLF12001151</t>
  </si>
  <si>
    <t>SECT12001171</t>
  </si>
  <si>
    <t>SHLF12001191</t>
  </si>
  <si>
    <t>SHLF12001181</t>
  </si>
  <si>
    <t>SECT12001201</t>
  </si>
  <si>
    <t>SHLF12001221</t>
  </si>
  <si>
    <t>SHLF12001211</t>
  </si>
  <si>
    <t>SECT12001231</t>
  </si>
  <si>
    <t>SHLF12001251</t>
  </si>
  <si>
    <t>SHLF12001241</t>
  </si>
  <si>
    <t>SECT12001261</t>
  </si>
  <si>
    <t>SHLF12001281</t>
  </si>
  <si>
    <t>SHLF12001271</t>
  </si>
  <si>
    <t>SECT12001291</t>
  </si>
  <si>
    <t>SHLF12001311</t>
  </si>
  <si>
    <t>SHLF12001301</t>
  </si>
  <si>
    <t>SECT12001331</t>
  </si>
  <si>
    <t>SHLF12001351</t>
  </si>
  <si>
    <t>SHLF12001341</t>
  </si>
  <si>
    <t>SECT12001361</t>
  </si>
  <si>
    <t>SHLF12001381</t>
  </si>
  <si>
    <t>SHLF12001371</t>
  </si>
  <si>
    <t>SECT12001391</t>
  </si>
  <si>
    <t>SHLF12001411</t>
  </si>
  <si>
    <t>SHLF12001401</t>
  </si>
  <si>
    <t>SECT12001421</t>
  </si>
  <si>
    <t>SHLF12001441</t>
  </si>
  <si>
    <t>SHLF12001431</t>
  </si>
  <si>
    <t>SECT12001451</t>
  </si>
  <si>
    <t>SHLF12001471</t>
  </si>
  <si>
    <t>SHLF12001461</t>
  </si>
  <si>
    <t>SECT12001481</t>
  </si>
  <si>
    <t>SHLF12001501</t>
  </si>
  <si>
    <t>SHLF12001491</t>
  </si>
  <si>
    <t>SECT12001611</t>
  </si>
  <si>
    <t>SHLF12001631</t>
  </si>
  <si>
    <t>SHLF12001621</t>
  </si>
  <si>
    <t>SECT12001641</t>
  </si>
  <si>
    <t>SHLF12001661</t>
  </si>
  <si>
    <t>SHLF12001651</t>
  </si>
  <si>
    <t>SECT12001671</t>
  </si>
  <si>
    <t>SHLF12001691</t>
  </si>
  <si>
    <t>SHLF12001681</t>
  </si>
  <si>
    <t>SECT12001701</t>
  </si>
  <si>
    <t>SHLF12001721</t>
  </si>
  <si>
    <t>SHLF12001711</t>
  </si>
  <si>
    <t>SECT12001731</t>
  </si>
  <si>
    <t>SHLF12001751</t>
  </si>
  <si>
    <t>SHLF12001741</t>
  </si>
  <si>
    <t>SECT12001761</t>
  </si>
  <si>
    <t>SHLF12001781</t>
  </si>
  <si>
    <t>SHLF12001771</t>
  </si>
  <si>
    <t>SECT12001901</t>
  </si>
  <si>
    <t>SHLF12001921</t>
  </si>
  <si>
    <t>SHLF12001911</t>
  </si>
  <si>
    <t>SECT12001931</t>
  </si>
  <si>
    <t>SHLF12001951</t>
  </si>
  <si>
    <t>SHLF12001941</t>
  </si>
  <si>
    <t>SECT12001961</t>
  </si>
  <si>
    <t>SHLF12001981</t>
  </si>
  <si>
    <t>SHLF12001971</t>
  </si>
  <si>
    <t>SECT12001991</t>
  </si>
  <si>
    <t>SHLF12002011</t>
  </si>
  <si>
    <t>SHLF12002001</t>
  </si>
  <si>
    <t>SECT12002021</t>
  </si>
  <si>
    <t>SHLF12002041</t>
  </si>
  <si>
    <t>SHLF12002031</t>
  </si>
  <si>
    <t>SECT12002051</t>
  </si>
  <si>
    <t>SHLF12002071</t>
  </si>
  <si>
    <t>SHLF12002061</t>
  </si>
  <si>
    <t>SECT12002221</t>
  </si>
  <si>
    <t>SHLF12002241</t>
  </si>
  <si>
    <t>SHLF12002231</t>
  </si>
  <si>
    <t>SECT12002251</t>
  </si>
  <si>
    <t>SHLF12002271</t>
  </si>
  <si>
    <t>SHLF12002261</t>
  </si>
  <si>
    <t>SECT12002281</t>
  </si>
  <si>
    <t>SHLF12002301</t>
  </si>
  <si>
    <t>SHLF12002291</t>
  </si>
  <si>
    <t>SECT12002311</t>
  </si>
  <si>
    <t>SHLF12002331</t>
  </si>
  <si>
    <t>SHLF12002321</t>
  </si>
  <si>
    <t>SECT12002341</t>
  </si>
  <si>
    <t>SHLF12002361</t>
  </si>
  <si>
    <t>SHLF12002351</t>
  </si>
  <si>
    <t>SECT12002471</t>
  </si>
  <si>
    <t>SHLF12002491</t>
  </si>
  <si>
    <t>SHLF12002481</t>
  </si>
  <si>
    <t>SECT12002501</t>
  </si>
  <si>
    <t>SHLF12002521</t>
  </si>
  <si>
    <t>SHLF12002511</t>
  </si>
  <si>
    <t>SECT12002531</t>
  </si>
  <si>
    <t>SHLF12002551</t>
  </si>
  <si>
    <t>SHLF12002541</t>
  </si>
  <si>
    <t>SECT12002561</t>
  </si>
  <si>
    <t>SHLF12002581</t>
  </si>
  <si>
    <t>SHLF12002571</t>
  </si>
  <si>
    <t>SECT12002591</t>
  </si>
  <si>
    <t>SHLF12002611</t>
  </si>
  <si>
    <t>SHLF12002601</t>
  </si>
  <si>
    <t>SECT12002731</t>
  </si>
  <si>
    <t>SHLF12002751</t>
  </si>
  <si>
    <t>SHLF12002741</t>
  </si>
  <si>
    <t>SECT12002761</t>
  </si>
  <si>
    <t>SHLF12002781</t>
  </si>
  <si>
    <t>SHLF12002771</t>
  </si>
  <si>
    <t>SECT12002791</t>
  </si>
  <si>
    <t>SHLF12002811</t>
  </si>
  <si>
    <t>SHLF12002801</t>
  </si>
  <si>
    <t>SECT12002821</t>
  </si>
  <si>
    <t>SHLF12002841</t>
  </si>
  <si>
    <t>SHLF12002831</t>
  </si>
  <si>
    <t>SECT12002851</t>
  </si>
  <si>
    <t>SHLF12002871</t>
  </si>
  <si>
    <t>SHLF12002861</t>
  </si>
  <si>
    <t>SECT12002881</t>
  </si>
  <si>
    <t>SHLF12002901</t>
  </si>
  <si>
    <t>SHLF12002891</t>
  </si>
  <si>
    <t>SECT12002911</t>
  </si>
  <si>
    <t>SHLF12002931</t>
  </si>
  <si>
    <t>SHLF12002921</t>
  </si>
  <si>
    <t>SECT12003041</t>
  </si>
  <si>
    <t>SHLF12003061</t>
  </si>
  <si>
    <t>SHLF12003051</t>
  </si>
  <si>
    <t>SECT12003071</t>
  </si>
  <si>
    <t>SHLF12003091</t>
  </si>
  <si>
    <t>SHLF12003081</t>
  </si>
  <si>
    <t>SECT12003101</t>
  </si>
  <si>
    <t>SHLF12003121</t>
  </si>
  <si>
    <t>SHLF12003111</t>
  </si>
  <si>
    <t>SECT12003131</t>
  </si>
  <si>
    <t>SHLF12003151</t>
  </si>
  <si>
    <t>SHLF12003141</t>
  </si>
  <si>
    <t>SECT12003161</t>
  </si>
  <si>
    <t>SHLF12003181</t>
  </si>
  <si>
    <t>SHLF12003171</t>
  </si>
  <si>
    <t>SECT12003191</t>
  </si>
  <si>
    <t>SHLF12003211</t>
  </si>
  <si>
    <t>SHLF12003201</t>
  </si>
  <si>
    <t>SECT12003331</t>
  </si>
  <si>
    <t>SHLF12003351</t>
  </si>
  <si>
    <t>SHLF12003341</t>
  </si>
  <si>
    <t>SECT12003361</t>
  </si>
  <si>
    <t>SHLF12003381</t>
  </si>
  <si>
    <t>SHLF12003371</t>
  </si>
  <si>
    <t>SECT12003391</t>
  </si>
  <si>
    <t>SHLF12003411</t>
  </si>
  <si>
    <t>SHLF12003401</t>
  </si>
  <si>
    <t>SECT12003421</t>
  </si>
  <si>
    <t>SHLF12003441</t>
  </si>
  <si>
    <t>SHLF12003431</t>
  </si>
  <si>
    <t>SECT12003451</t>
  </si>
  <si>
    <t>SHLF12003471</t>
  </si>
  <si>
    <t>SHLF12003461</t>
  </si>
  <si>
    <t>SECT12003581</t>
  </si>
  <si>
    <t>SHLF12003601</t>
  </si>
  <si>
    <t>SHLF12003591</t>
  </si>
  <si>
    <t>SECT12003611</t>
  </si>
  <si>
    <t>SHLF12003631</t>
  </si>
  <si>
    <t>SHLF12003621</t>
  </si>
  <si>
    <t>SECT12003641</t>
  </si>
  <si>
    <t>SHLF12003661</t>
  </si>
  <si>
    <t>SHLF12003651</t>
  </si>
  <si>
    <t>SECT12003671</t>
  </si>
  <si>
    <t>SHLF12003691</t>
  </si>
  <si>
    <t>SHLF12003681</t>
  </si>
  <si>
    <t>SECT12003701</t>
  </si>
  <si>
    <t>SHLF12003721</t>
  </si>
  <si>
    <t>SHLF12003711</t>
  </si>
  <si>
    <t>SECT12003731</t>
  </si>
  <si>
    <t>SHLF12003751</t>
  </si>
  <si>
    <t>SHLF12003741</t>
  </si>
  <si>
    <t>SECT12003761</t>
  </si>
  <si>
    <t>SHLF12003781</t>
  </si>
  <si>
    <t>SHLF12003771</t>
  </si>
  <si>
    <t>SECT12003901</t>
  </si>
  <si>
    <t>SHLF12003921</t>
  </si>
  <si>
    <t>SHLF12003911</t>
  </si>
  <si>
    <t>SECT12003931</t>
  </si>
  <si>
    <t>SHLF12003951</t>
  </si>
  <si>
    <t>SHLF12003941</t>
  </si>
  <si>
    <t>SECT12003961</t>
  </si>
  <si>
    <t>SHLF12003981</t>
  </si>
  <si>
    <t>SHLF12003971</t>
  </si>
  <si>
    <t>SECT12003991</t>
  </si>
  <si>
    <t>SHLF12004011</t>
  </si>
  <si>
    <t>SHLF12004001</t>
  </si>
  <si>
    <t>SECT12004021</t>
  </si>
  <si>
    <t>SHLF12004041</t>
  </si>
  <si>
    <t>SHLF12004031</t>
  </si>
  <si>
    <t>SECT12004051</t>
  </si>
  <si>
    <t>SHLF12004071</t>
  </si>
  <si>
    <t>SHLF12004061</t>
  </si>
  <si>
    <t>SECT12004181</t>
  </si>
  <si>
    <t>SHLF12004201</t>
  </si>
  <si>
    <t>SHLF12004191</t>
  </si>
  <si>
    <t>SECT12004211</t>
  </si>
  <si>
    <t>SHLF12004231</t>
  </si>
  <si>
    <t>SHLF12004221</t>
  </si>
  <si>
    <t>SECT12004241</t>
  </si>
  <si>
    <t>SHLF12004261</t>
  </si>
  <si>
    <t>SHLF12004251</t>
  </si>
  <si>
    <t>SECT12004271</t>
  </si>
  <si>
    <t>SHLF12004291</t>
  </si>
  <si>
    <t>SHLF12004281</t>
  </si>
  <si>
    <t>SECT12004301</t>
  </si>
  <si>
    <t>SHLF12004321</t>
  </si>
  <si>
    <t>SHLF12004311</t>
  </si>
  <si>
    <t>SECT12004441</t>
  </si>
  <si>
    <t>SHLF12004461</t>
  </si>
  <si>
    <t>SHLF12004451</t>
  </si>
  <si>
    <t>SECT12004471</t>
  </si>
  <si>
    <t>SHLF12004491</t>
  </si>
  <si>
    <t>SHLF12004481</t>
  </si>
  <si>
    <t>SECT12004501</t>
  </si>
  <si>
    <t>SHLF12004521</t>
  </si>
  <si>
    <t>SHLF12004511</t>
  </si>
  <si>
    <t>SECT12004531</t>
  </si>
  <si>
    <t>SHLF12004551</t>
  </si>
  <si>
    <t>SHLF12004541</t>
  </si>
  <si>
    <t>SECT12004561</t>
  </si>
  <si>
    <t>SHLF12004581</t>
  </si>
  <si>
    <t>SHLF12004571</t>
  </si>
  <si>
    <t>SECT12004791</t>
  </si>
  <si>
    <t>SHLF12004811</t>
  </si>
  <si>
    <t>SHLF12004801</t>
  </si>
  <si>
    <t>SECT12004821</t>
  </si>
  <si>
    <t>SHLF12004841</t>
  </si>
  <si>
    <t>SHLF12004831</t>
  </si>
  <si>
    <t>SECT12004851</t>
  </si>
  <si>
    <t>SHLF12004871</t>
  </si>
  <si>
    <t>SHLF12004861</t>
  </si>
  <si>
    <t>SECT12004881</t>
  </si>
  <si>
    <t>SHLF12004901</t>
  </si>
  <si>
    <t>SHLF12004891</t>
  </si>
  <si>
    <t>SECT12004911</t>
  </si>
  <si>
    <t>SHLF12004931</t>
  </si>
  <si>
    <t>SHLF12004921</t>
  </si>
  <si>
    <t>SECT12004941</t>
  </si>
  <si>
    <t>SHLF12004961</t>
  </si>
  <si>
    <t>SHLF12004951</t>
  </si>
  <si>
    <t>SECT12005131</t>
  </si>
  <si>
    <t>SHLF12005151</t>
  </si>
  <si>
    <t>SHLF12005141</t>
  </si>
  <si>
    <t>SECT12005161</t>
  </si>
  <si>
    <t>SHLF12005181</t>
  </si>
  <si>
    <t>SHLF12005171</t>
  </si>
  <si>
    <t>SECT12005191</t>
  </si>
  <si>
    <t>SHLF12005211</t>
  </si>
  <si>
    <t>SHLF12005201</t>
  </si>
  <si>
    <t>SECT12005221</t>
  </si>
  <si>
    <t>SHLF12005241</t>
  </si>
  <si>
    <t>SHLF12005231</t>
  </si>
  <si>
    <t>SECT12005251</t>
  </si>
  <si>
    <t>SHLF12005271</t>
  </si>
  <si>
    <t>SHLF12005261</t>
  </si>
  <si>
    <t>SECT12005281</t>
  </si>
  <si>
    <t>SHLF12005301</t>
  </si>
  <si>
    <t>SHLF12005291</t>
  </si>
  <si>
    <t>SECT12005411</t>
  </si>
  <si>
    <t>SHLF12005431</t>
  </si>
  <si>
    <t>SHLF12005421</t>
  </si>
  <si>
    <t>SECT12005441</t>
  </si>
  <si>
    <t>SHLF12005461</t>
  </si>
  <si>
    <t>SHLF12005451</t>
  </si>
  <si>
    <t>SECT12005471</t>
  </si>
  <si>
    <t>SHLF12005491</t>
  </si>
  <si>
    <t>SHLF12005481</t>
  </si>
  <si>
    <t>SECT12005501</t>
  </si>
  <si>
    <t>SHLF12005521</t>
  </si>
  <si>
    <t>SHLF12005511</t>
  </si>
  <si>
    <t>SECT12005531</t>
  </si>
  <si>
    <t>SHLF12005551</t>
  </si>
  <si>
    <t>SHLF12005541</t>
  </si>
  <si>
    <t>SECT12005561</t>
  </si>
  <si>
    <t>SHLF12005581</t>
  </si>
  <si>
    <t>SHLF12005571</t>
  </si>
  <si>
    <t>SECT12005591</t>
  </si>
  <si>
    <t>SHLF12005611</t>
  </si>
  <si>
    <t>SHLF12005601</t>
  </si>
  <si>
    <t>SECT12005621</t>
  </si>
  <si>
    <t>SHLF12005641</t>
  </si>
  <si>
    <t>SHLF12005631</t>
  </si>
  <si>
    <t>Totals:</t>
  </si>
  <si>
    <t>Depth CCSF-BB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</si>
</sst>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"/>
    <numFmt numFmtId="165" formatCode="0.000"/>
    <numFmt numFmtId="166" formatCode="0.0"/>
  </numFmts>
  <fonts count="8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  <scheme val="minor"/>
    </font>
    <font>
      <sz val="10"/>
      <color theme="1" tint="0.499984740745262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theme="4" tint="0.79998168889431442"/>
        <bgColor rgb="FFCFE2F3"/>
      </patternFill>
    </fill>
    <fill>
      <patternFill patternType="solid">
        <fgColor theme="9" tint="0.59999389629810485"/>
        <bgColor rgb="FFD9D2E9"/>
      </patternFill>
    </fill>
    <fill>
      <patternFill patternType="solid">
        <fgColor theme="7" tint="0.79998168889431442"/>
        <bgColor rgb="FFD9EAD3"/>
      </patternFill>
    </fill>
    <fill>
      <patternFill patternType="solid">
        <fgColor theme="6" tint="0.59999389629810485"/>
        <bgColor rgb="FFFFE599"/>
      </patternFill>
    </fill>
    <fill>
      <patternFill patternType="solid">
        <fgColor theme="5" tint="0.79998168889431442"/>
        <bgColor rgb="FFF4CCCC"/>
      </patternFill>
    </fill>
    <fill>
      <patternFill patternType="solid">
        <fgColor theme="4" tint="0.79998168889431442"/>
        <bgColor rgb="FF9FC5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4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164" fontId="3" fillId="5" borderId="0" xfId="0" applyNumberFormat="1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1" fillId="7" borderId="0" xfId="0" applyFont="1" applyFill="1" applyAlignment="1">
      <alignment horizontal="center" vertical="center" wrapText="1"/>
    </xf>
    <xf numFmtId="165" fontId="1" fillId="4" borderId="0" xfId="0" applyNumberFormat="1" applyFont="1" applyFill="1" applyAlignment="1">
      <alignment horizontal="center" vertical="center" wrapText="1"/>
    </xf>
    <xf numFmtId="166" fontId="1" fillId="8" borderId="0" xfId="0" applyNumberFormat="1" applyFont="1" applyFill="1" applyAlignment="1">
      <alignment horizontal="center" vertical="center" wrapText="1"/>
    </xf>
    <xf numFmtId="165" fontId="1" fillId="8" borderId="0" xfId="0" applyNumberFormat="1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165" fontId="1" fillId="5" borderId="0" xfId="0" applyNumberFormat="1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165" fontId="1" fillId="6" borderId="0" xfId="0" applyNumberFormat="1" applyFont="1" applyFill="1" applyAlignment="1">
      <alignment horizontal="center" vertical="center" wrapText="1"/>
    </xf>
    <xf numFmtId="165" fontId="1" fillId="9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5" fontId="6" fillId="4" borderId="0" xfId="0" applyNumberFormat="1" applyFont="1" applyFill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166" fontId="6" fillId="8" borderId="0" xfId="0" applyNumberFormat="1" applyFont="1" applyFill="1" applyAlignment="1">
      <alignment horizontal="center" vertical="center" wrapText="1"/>
    </xf>
    <xf numFmtId="165" fontId="6" fillId="8" borderId="0" xfId="0" applyNumberFormat="1" applyFont="1" applyFill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2" fontId="1" fillId="2" borderId="0" xfId="0" applyNumberFormat="1" applyFont="1" applyFill="1" applyAlignment="1">
      <alignment horizontal="center" vertical="center" wrapText="1"/>
    </xf>
    <xf numFmtId="2" fontId="0" fillId="0" borderId="0" xfId="0" applyNumberFormat="1"/>
    <xf numFmtId="2" fontId="1" fillId="7" borderId="0" xfId="0" applyNumberFormat="1" applyFont="1" applyFill="1" applyAlignment="1">
      <alignment horizontal="center" vertical="center" wrapText="1"/>
    </xf>
    <xf numFmtId="166" fontId="1" fillId="4" borderId="0" xfId="0" applyNumberFormat="1" applyFont="1" applyFill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166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outlinePr summaryBelow="0" summaryRight="0"/>
  </sheetPr>
  <dimension ref="A1:C2008"/>
  <sheetViews>
    <sheetView tabSelected="1" workbookViewId="0">
      <pane ySplit="1" topLeftCell="A2" activePane="bottomLeft" state="frozen"/>
      <selection pane="bottomLeft"/>
    </sheetView>
  </sheetViews>
  <sheetFormatPr baseColWidth="10" defaultColWidth="12.6640625" defaultRowHeight="15.75" customHeight="1" x14ac:dyDescent="0.15"/>
  <cols>
    <col min="1" max="1" width="8.1640625" customWidth="1"/>
    <col min="2" max="2" width="4.33203125" customWidth="1"/>
    <col min="3" max="3" width="10.83203125" customWidth="1"/>
  </cols>
  <sheetData>
    <row r="1" spans="1:3" ht="57" customHeight="1" x14ac:dyDescent="0.15">
      <c r="A1" s="17" t="s">
        <v>0</v>
      </c>
      <c r="B1" s="17" t="s">
        <v>1</v>
      </c>
      <c r="C1" s="18" t="s">
        <v>4988</v>
      </c>
    </row>
    <row r="2" spans="1:3" ht="15.75" customHeight="1" x14ac:dyDescent="0.15">
      <c r="A2" s="1" t="s">
        <v>2</v>
      </c>
      <c r="B2" s="1" t="s">
        <v>3</v>
      </c>
      <c r="C2" s="2">
        <v>0.10299999999999999</v>
      </c>
    </row>
    <row r="3" spans="1:3" ht="15.75" customHeight="1" x14ac:dyDescent="0.15">
      <c r="A3" s="1" t="s">
        <v>2</v>
      </c>
      <c r="B3" s="1" t="s">
        <v>4</v>
      </c>
      <c r="C3" s="2">
        <v>5.6829999999999998</v>
      </c>
    </row>
    <row r="4" spans="1:3" ht="15.75" customHeight="1" x14ac:dyDescent="0.15">
      <c r="A4" s="1" t="s">
        <v>2</v>
      </c>
      <c r="B4" s="1" t="s">
        <v>5</v>
      </c>
      <c r="C4" s="2">
        <v>10.92</v>
      </c>
    </row>
    <row r="5" spans="1:3" ht="15.75" customHeight="1" x14ac:dyDescent="0.15">
      <c r="A5" s="1" t="s">
        <v>2</v>
      </c>
      <c r="B5" s="1" t="s">
        <v>4</v>
      </c>
      <c r="C5" s="2">
        <v>14.78</v>
      </c>
    </row>
    <row r="6" spans="1:3" ht="15.75" customHeight="1" x14ac:dyDescent="0.15">
      <c r="A6" s="1" t="s">
        <v>2</v>
      </c>
      <c r="B6" s="1" t="s">
        <v>5</v>
      </c>
      <c r="C6" s="2">
        <v>21.891999999999999</v>
      </c>
    </row>
    <row r="7" spans="1:3" ht="15.75" customHeight="1" x14ac:dyDescent="0.15">
      <c r="A7" s="1" t="s">
        <v>2</v>
      </c>
      <c r="B7" s="1" t="s">
        <v>4</v>
      </c>
      <c r="C7" s="2">
        <v>25.260999999999999</v>
      </c>
    </row>
    <row r="8" spans="1:3" ht="15.75" customHeight="1" x14ac:dyDescent="0.15">
      <c r="A8" s="1" t="s">
        <v>2</v>
      </c>
      <c r="B8" s="1" t="s">
        <v>4</v>
      </c>
      <c r="C8" s="2">
        <v>32.481000000000002</v>
      </c>
    </row>
    <row r="9" spans="1:3" ht="15.75" customHeight="1" x14ac:dyDescent="0.15">
      <c r="A9" s="1" t="s">
        <v>2</v>
      </c>
      <c r="B9" s="1" t="s">
        <v>4</v>
      </c>
      <c r="C9" s="2">
        <v>32.877000000000002</v>
      </c>
    </row>
    <row r="10" spans="1:3" ht="15.75" customHeight="1" x14ac:dyDescent="0.15">
      <c r="A10" s="1" t="s">
        <v>2</v>
      </c>
      <c r="B10" s="1" t="s">
        <v>5</v>
      </c>
      <c r="C10" s="2">
        <v>40.316000000000003</v>
      </c>
    </row>
    <row r="11" spans="1:3" ht="15.75" customHeight="1" x14ac:dyDescent="0.15">
      <c r="A11" s="1" t="s">
        <v>2</v>
      </c>
      <c r="B11" s="1" t="s">
        <v>3</v>
      </c>
      <c r="C11" s="2">
        <v>46.878999999999998</v>
      </c>
    </row>
    <row r="12" spans="1:3" ht="15.75" customHeight="1" x14ac:dyDescent="0.15">
      <c r="A12" s="1" t="s">
        <v>2</v>
      </c>
      <c r="B12" s="1" t="s">
        <v>5</v>
      </c>
      <c r="C12" s="2">
        <v>52.933</v>
      </c>
    </row>
    <row r="13" spans="1:3" ht="15.75" customHeight="1" x14ac:dyDescent="0.15">
      <c r="A13" s="1" t="s">
        <v>2</v>
      </c>
      <c r="B13" s="1" t="s">
        <v>3</v>
      </c>
      <c r="C13" s="2">
        <v>54.63</v>
      </c>
    </row>
    <row r="14" spans="1:3" ht="15.75" customHeight="1" x14ac:dyDescent="0.15">
      <c r="A14" s="1" t="s">
        <v>2</v>
      </c>
      <c r="B14" s="1" t="s">
        <v>5</v>
      </c>
      <c r="C14" s="2">
        <v>63.192999999999998</v>
      </c>
    </row>
    <row r="15" spans="1:3" ht="15.75" customHeight="1" x14ac:dyDescent="0.15">
      <c r="A15" s="1" t="s">
        <v>2</v>
      </c>
      <c r="B15" s="1" t="s">
        <v>3</v>
      </c>
      <c r="C15" s="2">
        <v>65.938000000000002</v>
      </c>
    </row>
    <row r="16" spans="1:3" ht="15.75" customHeight="1" x14ac:dyDescent="0.15">
      <c r="A16" s="1" t="s">
        <v>2</v>
      </c>
      <c r="B16" s="1" t="s">
        <v>5</v>
      </c>
      <c r="C16" s="2">
        <v>72.581000000000003</v>
      </c>
    </row>
    <row r="17" spans="1:3" ht="15.75" customHeight="1" x14ac:dyDescent="0.15">
      <c r="A17" s="1" t="s">
        <v>2</v>
      </c>
      <c r="B17" s="1" t="s">
        <v>3</v>
      </c>
      <c r="C17" s="2">
        <v>74.174999999999997</v>
      </c>
    </row>
    <row r="18" spans="1:3" ht="15.75" customHeight="1" x14ac:dyDescent="0.15">
      <c r="A18" s="1" t="s">
        <v>2</v>
      </c>
      <c r="B18" s="1" t="s">
        <v>5</v>
      </c>
      <c r="C18" s="2">
        <v>81.62</v>
      </c>
    </row>
    <row r="19" spans="1:3" ht="15.75" customHeight="1" x14ac:dyDescent="0.15">
      <c r="A19" s="1" t="s">
        <v>2</v>
      </c>
      <c r="B19" s="1" t="s">
        <v>4</v>
      </c>
      <c r="C19" s="2">
        <v>86.507000000000005</v>
      </c>
    </row>
    <row r="20" spans="1:3" ht="15.75" customHeight="1" x14ac:dyDescent="0.15">
      <c r="A20" s="1" t="s">
        <v>2</v>
      </c>
      <c r="B20" s="1" t="s">
        <v>3</v>
      </c>
      <c r="C20" s="2">
        <v>91.349000000000004</v>
      </c>
    </row>
    <row r="21" spans="1:3" ht="15.75" customHeight="1" x14ac:dyDescent="0.15">
      <c r="A21" s="1" t="s">
        <v>2</v>
      </c>
      <c r="B21" s="1" t="s">
        <v>4</v>
      </c>
      <c r="C21" s="2">
        <v>93.873999999999995</v>
      </c>
    </row>
    <row r="22" spans="1:3" ht="15.75" customHeight="1" x14ac:dyDescent="0.15">
      <c r="A22" s="1" t="s">
        <v>2</v>
      </c>
      <c r="B22" s="1" t="s">
        <v>5</v>
      </c>
      <c r="C22" s="2">
        <v>99.775999999999996</v>
      </c>
    </row>
    <row r="23" spans="1:3" ht="15.75" customHeight="1" x14ac:dyDescent="0.15">
      <c r="A23" s="1" t="s">
        <v>2</v>
      </c>
      <c r="B23" s="1" t="s">
        <v>4</v>
      </c>
      <c r="C23" s="2">
        <v>101.902</v>
      </c>
    </row>
    <row r="24" spans="1:3" ht="15.75" customHeight="1" x14ac:dyDescent="0.15">
      <c r="A24" s="1" t="s">
        <v>2</v>
      </c>
      <c r="B24" s="1" t="s">
        <v>6</v>
      </c>
      <c r="C24" s="2">
        <v>105.974</v>
      </c>
    </row>
    <row r="25" spans="1:3" ht="15.75" customHeight="1" x14ac:dyDescent="0.15">
      <c r="A25" s="1" t="s">
        <v>2</v>
      </c>
      <c r="B25" s="1" t="s">
        <v>3</v>
      </c>
      <c r="C25" s="2">
        <v>110.003</v>
      </c>
    </row>
    <row r="26" spans="1:3" ht="15.75" customHeight="1" x14ac:dyDescent="0.15">
      <c r="A26" s="1" t="s">
        <v>2</v>
      </c>
      <c r="B26" s="1" t="s">
        <v>6</v>
      </c>
      <c r="C26" s="2">
        <v>112.254</v>
      </c>
    </row>
    <row r="27" spans="1:3" ht="15.75" customHeight="1" x14ac:dyDescent="0.15">
      <c r="A27" s="1" t="s">
        <v>2</v>
      </c>
      <c r="B27" s="1" t="s">
        <v>3</v>
      </c>
      <c r="C27" s="2">
        <v>115.43</v>
      </c>
    </row>
    <row r="28" spans="1:3" ht="15.75" customHeight="1" x14ac:dyDescent="0.15">
      <c r="A28" s="1" t="s">
        <v>2</v>
      </c>
      <c r="B28" s="1" t="s">
        <v>6</v>
      </c>
      <c r="C28" s="2">
        <v>118.095</v>
      </c>
    </row>
    <row r="29" spans="1:3" ht="15.75" customHeight="1" x14ac:dyDescent="0.15">
      <c r="A29" s="1" t="s">
        <v>2</v>
      </c>
      <c r="B29" s="1" t="s">
        <v>5</v>
      </c>
      <c r="C29" s="2">
        <v>120.39</v>
      </c>
    </row>
    <row r="30" spans="1:3" ht="15.75" customHeight="1" x14ac:dyDescent="0.15">
      <c r="A30" s="1" t="s">
        <v>2</v>
      </c>
      <c r="B30" s="1" t="s">
        <v>3</v>
      </c>
      <c r="C30" s="2">
        <v>122.864</v>
      </c>
    </row>
    <row r="31" spans="1:3" ht="15.75" customHeight="1" x14ac:dyDescent="0.15">
      <c r="A31" s="1" t="s">
        <v>2</v>
      </c>
      <c r="B31" s="1" t="s">
        <v>5</v>
      </c>
      <c r="C31" s="2">
        <v>124.913</v>
      </c>
    </row>
    <row r="32" spans="1:3" ht="15.75" customHeight="1" x14ac:dyDescent="0.15">
      <c r="A32" s="1" t="s">
        <v>2</v>
      </c>
      <c r="B32" s="1" t="s">
        <v>3</v>
      </c>
      <c r="C32" s="2">
        <v>129.124</v>
      </c>
    </row>
    <row r="33" spans="1:3" ht="15.75" customHeight="1" x14ac:dyDescent="0.15">
      <c r="A33" s="1" t="s">
        <v>2</v>
      </c>
      <c r="B33" s="1" t="s">
        <v>5</v>
      </c>
      <c r="C33" s="2">
        <v>130.63499999999999</v>
      </c>
    </row>
    <row r="34" spans="1:3" ht="15.75" customHeight="1" x14ac:dyDescent="0.15">
      <c r="A34" s="1" t="s">
        <v>2</v>
      </c>
      <c r="B34" s="1" t="s">
        <v>3</v>
      </c>
      <c r="C34" s="2">
        <v>134.559</v>
      </c>
    </row>
    <row r="35" spans="1:3" ht="15.75" customHeight="1" x14ac:dyDescent="0.15">
      <c r="A35" s="1" t="s">
        <v>2</v>
      </c>
      <c r="B35" s="1" t="s">
        <v>6</v>
      </c>
      <c r="C35" s="2">
        <v>136.54499999999999</v>
      </c>
    </row>
    <row r="36" spans="1:3" ht="15.75" customHeight="1" x14ac:dyDescent="0.15">
      <c r="A36" s="1" t="s">
        <v>2</v>
      </c>
      <c r="B36" s="1" t="s">
        <v>3</v>
      </c>
      <c r="C36" s="2">
        <v>139.46299999999999</v>
      </c>
    </row>
    <row r="37" spans="1:3" ht="15.75" customHeight="1" x14ac:dyDescent="0.15">
      <c r="A37" s="1" t="s">
        <v>2</v>
      </c>
      <c r="B37" s="1" t="s">
        <v>6</v>
      </c>
      <c r="C37" s="2">
        <v>141.31399999999999</v>
      </c>
    </row>
    <row r="38" spans="1:3" ht="15.75" customHeight="1" x14ac:dyDescent="0.15">
      <c r="A38" s="1" t="s">
        <v>2</v>
      </c>
      <c r="B38" s="1" t="s">
        <v>3</v>
      </c>
      <c r="C38" s="2">
        <v>144.92500000000001</v>
      </c>
    </row>
    <row r="39" spans="1:3" ht="15.75" customHeight="1" x14ac:dyDescent="0.15">
      <c r="A39" s="1" t="s">
        <v>2</v>
      </c>
      <c r="B39" s="1" t="s">
        <v>6</v>
      </c>
      <c r="C39" s="2">
        <v>146.38900000000001</v>
      </c>
    </row>
    <row r="40" spans="1:3" ht="15.75" customHeight="1" x14ac:dyDescent="0.15">
      <c r="A40" s="1" t="s">
        <v>2</v>
      </c>
      <c r="B40" s="1" t="s">
        <v>3</v>
      </c>
      <c r="C40" s="2">
        <v>151.005</v>
      </c>
    </row>
    <row r="41" spans="1:3" ht="15.75" customHeight="1" x14ac:dyDescent="0.15">
      <c r="A41" s="1" t="s">
        <v>2</v>
      </c>
      <c r="B41" s="1" t="s">
        <v>5</v>
      </c>
      <c r="C41" s="2">
        <v>152.34</v>
      </c>
    </row>
    <row r="42" spans="1:3" ht="15.75" customHeight="1" x14ac:dyDescent="0.15">
      <c r="A42" s="1" t="s">
        <v>2</v>
      </c>
      <c r="B42" s="1" t="s">
        <v>3</v>
      </c>
      <c r="C42" s="2">
        <v>155.38800000000001</v>
      </c>
    </row>
    <row r="43" spans="1:3" ht="15.75" customHeight="1" x14ac:dyDescent="0.15">
      <c r="A43" s="1" t="s">
        <v>2</v>
      </c>
      <c r="B43" s="1" t="s">
        <v>6</v>
      </c>
      <c r="C43" s="2">
        <v>157.482</v>
      </c>
    </row>
    <row r="44" spans="1:3" ht="15.75" customHeight="1" x14ac:dyDescent="0.15">
      <c r="A44" s="1" t="s">
        <v>2</v>
      </c>
      <c r="B44" s="1" t="s">
        <v>3</v>
      </c>
      <c r="C44" s="2">
        <v>160.27199999999999</v>
      </c>
    </row>
    <row r="45" spans="1:3" ht="15.75" customHeight="1" x14ac:dyDescent="0.15">
      <c r="A45" s="1" t="s">
        <v>2</v>
      </c>
      <c r="B45" s="1" t="s">
        <v>5</v>
      </c>
      <c r="C45" s="2">
        <v>162.20099999999999</v>
      </c>
    </row>
    <row r="46" spans="1:3" ht="15.75" customHeight="1" x14ac:dyDescent="0.15">
      <c r="A46" s="1" t="s">
        <v>2</v>
      </c>
      <c r="B46" s="1" t="s">
        <v>3</v>
      </c>
      <c r="C46" s="2">
        <v>166.16</v>
      </c>
    </row>
    <row r="47" spans="1:3" ht="15.75" customHeight="1" x14ac:dyDescent="0.15">
      <c r="A47" s="1" t="s">
        <v>2</v>
      </c>
      <c r="B47" s="1" t="s">
        <v>5</v>
      </c>
      <c r="C47" s="2">
        <v>167.35499999999999</v>
      </c>
    </row>
    <row r="48" spans="1:3" ht="15.75" customHeight="1" x14ac:dyDescent="0.15">
      <c r="A48" s="1" t="s">
        <v>2</v>
      </c>
      <c r="B48" s="1" t="s">
        <v>3</v>
      </c>
      <c r="C48" s="2">
        <v>172.25200000000001</v>
      </c>
    </row>
    <row r="49" spans="1:3" ht="15.75" customHeight="1" x14ac:dyDescent="0.15">
      <c r="A49" s="1" t="s">
        <v>2</v>
      </c>
      <c r="B49" s="1" t="s">
        <v>3</v>
      </c>
      <c r="C49" s="2">
        <v>174.37299999999999</v>
      </c>
    </row>
    <row r="50" spans="1:3" ht="15.75" customHeight="1" x14ac:dyDescent="0.15">
      <c r="A50" s="1" t="s">
        <v>2</v>
      </c>
      <c r="B50" s="1" t="s">
        <v>5</v>
      </c>
      <c r="C50" s="2">
        <v>176.63499999999999</v>
      </c>
    </row>
    <row r="51" spans="1:3" ht="15.75" customHeight="1" x14ac:dyDescent="0.15">
      <c r="A51" s="1" t="s">
        <v>2</v>
      </c>
      <c r="B51" s="1" t="s">
        <v>6</v>
      </c>
      <c r="C51" s="2">
        <v>180.994</v>
      </c>
    </row>
    <row r="52" spans="1:3" ht="15.75" customHeight="1" x14ac:dyDescent="0.15">
      <c r="A52" s="1" t="s">
        <v>2</v>
      </c>
      <c r="B52" s="1" t="s">
        <v>5</v>
      </c>
      <c r="C52" s="2">
        <v>183.07300000000001</v>
      </c>
    </row>
    <row r="53" spans="1:3" ht="15.75" customHeight="1" x14ac:dyDescent="0.15">
      <c r="A53" s="1" t="s">
        <v>2</v>
      </c>
      <c r="B53" s="1" t="s">
        <v>3</v>
      </c>
      <c r="C53" s="2">
        <v>184.34700000000001</v>
      </c>
    </row>
    <row r="54" spans="1:3" ht="15.75" customHeight="1" x14ac:dyDescent="0.15">
      <c r="A54" s="1" t="s">
        <v>2</v>
      </c>
      <c r="B54" s="1" t="s">
        <v>5</v>
      </c>
      <c r="C54" s="2">
        <v>188.80699999999999</v>
      </c>
    </row>
    <row r="55" spans="1:3" ht="15.75" customHeight="1" x14ac:dyDescent="0.15">
      <c r="A55" s="1" t="s">
        <v>2</v>
      </c>
      <c r="B55" s="1" t="s">
        <v>3</v>
      </c>
      <c r="C55" s="2">
        <v>190.82599999999999</v>
      </c>
    </row>
    <row r="56" spans="1:3" ht="15.75" customHeight="1" x14ac:dyDescent="0.15">
      <c r="A56" s="1" t="s">
        <v>2</v>
      </c>
      <c r="B56" s="1" t="s">
        <v>5</v>
      </c>
      <c r="C56" s="2">
        <v>193.55</v>
      </c>
    </row>
    <row r="57" spans="1:3" ht="15.75" customHeight="1" x14ac:dyDescent="0.15">
      <c r="A57" s="1" t="s">
        <v>2</v>
      </c>
      <c r="B57" s="1" t="s">
        <v>3</v>
      </c>
      <c r="C57" s="2">
        <v>195.054</v>
      </c>
    </row>
    <row r="58" spans="1:3" ht="15.75" customHeight="1" x14ac:dyDescent="0.15">
      <c r="A58" s="1" t="s">
        <v>2</v>
      </c>
      <c r="B58" s="1" t="s">
        <v>6</v>
      </c>
      <c r="C58" s="2">
        <v>198.70400000000001</v>
      </c>
    </row>
    <row r="59" spans="1:3" ht="15.75" customHeight="1" x14ac:dyDescent="0.15">
      <c r="A59" s="1" t="s">
        <v>2</v>
      </c>
      <c r="B59" s="1" t="s">
        <v>5</v>
      </c>
      <c r="C59" s="2">
        <v>203.113</v>
      </c>
    </row>
    <row r="60" spans="1:3" ht="15.75" customHeight="1" x14ac:dyDescent="0.15">
      <c r="A60" s="1" t="s">
        <v>2</v>
      </c>
      <c r="B60" s="1" t="s">
        <v>6</v>
      </c>
      <c r="C60" s="2">
        <v>204.91300000000001</v>
      </c>
    </row>
    <row r="61" spans="1:3" ht="15.75" customHeight="1" x14ac:dyDescent="0.15">
      <c r="A61" s="1" t="s">
        <v>2</v>
      </c>
      <c r="B61" s="1" t="s">
        <v>5</v>
      </c>
      <c r="C61" s="2">
        <v>207.90700000000001</v>
      </c>
    </row>
    <row r="62" spans="1:3" ht="15.75" customHeight="1" x14ac:dyDescent="0.15">
      <c r="A62" s="1" t="s">
        <v>2</v>
      </c>
      <c r="B62" s="1" t="s">
        <v>3</v>
      </c>
      <c r="C62" s="2">
        <v>210.67</v>
      </c>
    </row>
    <row r="63" spans="1:3" ht="15.75" customHeight="1" x14ac:dyDescent="0.15">
      <c r="A63" s="1" t="s">
        <v>2</v>
      </c>
      <c r="B63" s="1" t="s">
        <v>6</v>
      </c>
      <c r="C63" s="2">
        <v>214.3</v>
      </c>
    </row>
    <row r="64" spans="1:3" ht="15.75" customHeight="1" x14ac:dyDescent="0.15">
      <c r="A64" s="1" t="s">
        <v>2</v>
      </c>
      <c r="B64" s="1" t="s">
        <v>5</v>
      </c>
      <c r="C64" s="2">
        <v>217.96600000000001</v>
      </c>
    </row>
    <row r="65" spans="1:3" ht="15.75" customHeight="1" x14ac:dyDescent="0.15">
      <c r="A65" s="1" t="s">
        <v>2</v>
      </c>
      <c r="B65" s="1" t="s">
        <v>6</v>
      </c>
      <c r="C65" s="2">
        <v>219.21899999999999</v>
      </c>
    </row>
    <row r="66" spans="1:3" ht="15.75" customHeight="1" x14ac:dyDescent="0.15">
      <c r="A66" s="1" t="s">
        <v>2</v>
      </c>
      <c r="B66" s="1" t="s">
        <v>5</v>
      </c>
      <c r="C66" s="2">
        <v>222.584</v>
      </c>
    </row>
    <row r="67" spans="1:3" ht="15.75" customHeight="1" x14ac:dyDescent="0.15">
      <c r="A67" s="1" t="s">
        <v>2</v>
      </c>
      <c r="B67" s="1" t="s">
        <v>6</v>
      </c>
      <c r="C67" s="2">
        <v>225.14400000000001</v>
      </c>
    </row>
    <row r="68" spans="1:3" ht="14" x14ac:dyDescent="0.15">
      <c r="A68" s="1" t="s">
        <v>2</v>
      </c>
      <c r="B68" s="1" t="s">
        <v>5</v>
      </c>
      <c r="C68" s="2">
        <v>227.39</v>
      </c>
    </row>
    <row r="69" spans="1:3" ht="14" x14ac:dyDescent="0.15">
      <c r="A69" s="1" t="s">
        <v>2</v>
      </c>
      <c r="B69" s="1" t="s">
        <v>3</v>
      </c>
      <c r="C69" s="2">
        <v>230.50399999999999</v>
      </c>
    </row>
    <row r="70" spans="1:3" ht="14" x14ac:dyDescent="0.15">
      <c r="A70" s="1" t="s">
        <v>2</v>
      </c>
      <c r="B70" s="1" t="s">
        <v>6</v>
      </c>
      <c r="C70" s="2">
        <v>233.267</v>
      </c>
    </row>
    <row r="71" spans="1:3" ht="14" x14ac:dyDescent="0.15">
      <c r="A71" s="1" t="s">
        <v>2</v>
      </c>
      <c r="B71" s="1" t="s">
        <v>3</v>
      </c>
      <c r="C71" s="2">
        <v>236.39099999999999</v>
      </c>
    </row>
    <row r="72" spans="1:3" ht="14" x14ac:dyDescent="0.15">
      <c r="A72" s="1" t="s">
        <v>2</v>
      </c>
      <c r="B72" s="1" t="s">
        <v>5</v>
      </c>
      <c r="C72" s="2">
        <v>239.34700000000001</v>
      </c>
    </row>
    <row r="73" spans="1:3" ht="14" x14ac:dyDescent="0.15">
      <c r="A73" s="1" t="s">
        <v>2</v>
      </c>
      <c r="B73" s="1" t="s">
        <v>3</v>
      </c>
      <c r="C73" s="2">
        <v>242.072</v>
      </c>
    </row>
    <row r="74" spans="1:3" ht="14" x14ac:dyDescent="0.15">
      <c r="A74" s="1" t="s">
        <v>2</v>
      </c>
      <c r="B74" s="1" t="s">
        <v>5</v>
      </c>
      <c r="C74" s="2">
        <v>244.321</v>
      </c>
    </row>
    <row r="75" spans="1:3" ht="14" x14ac:dyDescent="0.15">
      <c r="A75" s="1" t="s">
        <v>2</v>
      </c>
      <c r="B75" s="1" t="s">
        <v>4</v>
      </c>
      <c r="C75" s="2">
        <v>247.27799999999999</v>
      </c>
    </row>
    <row r="76" spans="1:3" ht="14" x14ac:dyDescent="0.15">
      <c r="A76" s="1" t="s">
        <v>2</v>
      </c>
      <c r="B76" s="1" t="s">
        <v>3</v>
      </c>
      <c r="C76" s="2">
        <v>250.31800000000001</v>
      </c>
    </row>
    <row r="77" spans="1:3" ht="14" x14ac:dyDescent="0.15">
      <c r="A77" s="1" t="s">
        <v>2</v>
      </c>
      <c r="B77" s="1" t="s">
        <v>5</v>
      </c>
      <c r="C77" s="2">
        <v>252.66200000000001</v>
      </c>
    </row>
    <row r="78" spans="1:3" ht="14" x14ac:dyDescent="0.15">
      <c r="A78" s="1" t="s">
        <v>2</v>
      </c>
      <c r="B78" s="1" t="s">
        <v>4</v>
      </c>
      <c r="C78" s="2">
        <v>257.27800000000002</v>
      </c>
    </row>
    <row r="79" spans="1:3" ht="14" x14ac:dyDescent="0.15">
      <c r="A79" s="1" t="s">
        <v>2</v>
      </c>
      <c r="B79" s="1" t="s">
        <v>5</v>
      </c>
      <c r="C79" s="2">
        <v>261.07900000000001</v>
      </c>
    </row>
    <row r="80" spans="1:3" ht="14" x14ac:dyDescent="0.15">
      <c r="A80" s="1" t="s">
        <v>2</v>
      </c>
      <c r="B80" s="1" t="s">
        <v>5</v>
      </c>
      <c r="C80" s="2">
        <v>262.26799999999997</v>
      </c>
    </row>
    <row r="81" spans="1:3" ht="14" x14ac:dyDescent="0.15">
      <c r="A81" s="1" t="s">
        <v>2</v>
      </c>
      <c r="B81" s="1" t="s">
        <v>3</v>
      </c>
      <c r="C81" s="2">
        <v>266.51900000000001</v>
      </c>
    </row>
    <row r="82" spans="1:3" ht="14" x14ac:dyDescent="0.15">
      <c r="A82" s="1" t="s">
        <v>2</v>
      </c>
      <c r="B82" s="1" t="s">
        <v>5</v>
      </c>
      <c r="C82" s="2">
        <v>268.89299999999997</v>
      </c>
    </row>
    <row r="83" spans="1:3" ht="14" x14ac:dyDescent="0.15">
      <c r="A83" s="1" t="s">
        <v>2</v>
      </c>
      <c r="B83" s="1" t="s">
        <v>3</v>
      </c>
      <c r="C83" s="2">
        <v>271.87299999999999</v>
      </c>
    </row>
    <row r="84" spans="1:3" ht="14" x14ac:dyDescent="0.15">
      <c r="A84" s="1" t="s">
        <v>2</v>
      </c>
      <c r="B84" s="1" t="s">
        <v>6</v>
      </c>
      <c r="C84" s="2">
        <v>273.20299999999997</v>
      </c>
    </row>
    <row r="85" spans="1:3" ht="14" x14ac:dyDescent="0.15">
      <c r="A85" s="1" t="s">
        <v>2</v>
      </c>
      <c r="B85" s="1" t="s">
        <v>3</v>
      </c>
      <c r="C85" s="2">
        <v>276.35199999999998</v>
      </c>
    </row>
    <row r="86" spans="1:3" ht="14" x14ac:dyDescent="0.15">
      <c r="A86" s="1" t="s">
        <v>2</v>
      </c>
      <c r="B86" s="1" t="s">
        <v>5</v>
      </c>
      <c r="C86" s="2">
        <v>278.48599999999999</v>
      </c>
    </row>
    <row r="87" spans="1:3" ht="14" x14ac:dyDescent="0.15">
      <c r="A87" s="1" t="s">
        <v>2</v>
      </c>
      <c r="B87" s="1" t="s">
        <v>3</v>
      </c>
      <c r="C87" s="2">
        <v>281.76299999999998</v>
      </c>
    </row>
    <row r="88" spans="1:3" ht="14" x14ac:dyDescent="0.15">
      <c r="A88" s="1" t="s">
        <v>2</v>
      </c>
      <c r="B88" s="1" t="s">
        <v>5</v>
      </c>
      <c r="C88" s="2">
        <v>283.29300000000001</v>
      </c>
    </row>
    <row r="89" spans="1:3" ht="14" x14ac:dyDescent="0.15">
      <c r="A89" s="1" t="s">
        <v>2</v>
      </c>
      <c r="B89" s="1" t="s">
        <v>6</v>
      </c>
      <c r="C89" s="2">
        <v>287.29000000000002</v>
      </c>
    </row>
    <row r="90" spans="1:3" ht="14" x14ac:dyDescent="0.15">
      <c r="A90" s="1" t="s">
        <v>2</v>
      </c>
      <c r="B90" s="1" t="s">
        <v>5</v>
      </c>
      <c r="C90" s="2">
        <v>289.42</v>
      </c>
    </row>
    <row r="91" spans="1:3" ht="14" x14ac:dyDescent="0.15">
      <c r="A91" s="1" t="s">
        <v>2</v>
      </c>
      <c r="B91" s="1" t="s">
        <v>6</v>
      </c>
      <c r="C91" s="2">
        <v>291.50599999999997</v>
      </c>
    </row>
    <row r="92" spans="1:3" ht="14" x14ac:dyDescent="0.15">
      <c r="A92" s="1" t="s">
        <v>2</v>
      </c>
      <c r="B92" s="1" t="s">
        <v>3</v>
      </c>
      <c r="C92" s="2">
        <v>295.58100000000002</v>
      </c>
    </row>
    <row r="93" spans="1:3" ht="14" x14ac:dyDescent="0.15">
      <c r="A93" s="1" t="s">
        <v>2</v>
      </c>
      <c r="B93" s="1" t="s">
        <v>5</v>
      </c>
      <c r="C93" s="2">
        <v>298.93599999999998</v>
      </c>
    </row>
    <row r="94" spans="1:3" ht="14" x14ac:dyDescent="0.15">
      <c r="A94" s="1" t="s">
        <v>2</v>
      </c>
      <c r="B94" s="1" t="s">
        <v>3</v>
      </c>
      <c r="C94" s="2">
        <v>302.02100000000002</v>
      </c>
    </row>
    <row r="95" spans="1:3" ht="14" x14ac:dyDescent="0.15">
      <c r="A95" s="1" t="s">
        <v>2</v>
      </c>
      <c r="B95" s="1" t="s">
        <v>5</v>
      </c>
      <c r="C95" s="2">
        <v>303.589</v>
      </c>
    </row>
    <row r="96" spans="1:3" ht="14" x14ac:dyDescent="0.15">
      <c r="A96" s="1" t="s">
        <v>2</v>
      </c>
      <c r="B96" s="1" t="s">
        <v>6</v>
      </c>
      <c r="C96" s="2">
        <v>307.66300000000001</v>
      </c>
    </row>
    <row r="97" spans="1:3" ht="14" x14ac:dyDescent="0.15">
      <c r="A97" s="1" t="s">
        <v>2</v>
      </c>
      <c r="B97" s="1" t="s">
        <v>5</v>
      </c>
      <c r="C97" s="2">
        <v>309.84800000000001</v>
      </c>
    </row>
    <row r="98" spans="1:3" ht="14" x14ac:dyDescent="0.15">
      <c r="A98" s="1" t="s">
        <v>2</v>
      </c>
      <c r="B98" s="1" t="s">
        <v>6</v>
      </c>
      <c r="C98" s="2">
        <v>312.45800000000003</v>
      </c>
    </row>
    <row r="99" spans="1:3" ht="14" x14ac:dyDescent="0.15">
      <c r="A99" s="1" t="s">
        <v>2</v>
      </c>
      <c r="B99" s="1" t="s">
        <v>4</v>
      </c>
      <c r="C99" s="2">
        <v>314.69400000000002</v>
      </c>
    </row>
    <row r="100" spans="1:3" ht="14" x14ac:dyDescent="0.15">
      <c r="A100" s="1" t="s">
        <v>2</v>
      </c>
      <c r="B100" s="1" t="s">
        <v>3</v>
      </c>
      <c r="C100" s="2">
        <v>317.08499999999998</v>
      </c>
    </row>
    <row r="101" spans="1:3" ht="14" x14ac:dyDescent="0.15">
      <c r="A101" s="1" t="s">
        <v>2</v>
      </c>
      <c r="B101" s="1" t="s">
        <v>4</v>
      </c>
      <c r="C101" s="2">
        <v>320.298</v>
      </c>
    </row>
    <row r="102" spans="1:3" ht="14" x14ac:dyDescent="0.15">
      <c r="A102" s="1" t="s">
        <v>2</v>
      </c>
      <c r="B102" s="1" t="s">
        <v>5</v>
      </c>
      <c r="C102" s="2">
        <v>322.02100000000002</v>
      </c>
    </row>
    <row r="103" spans="1:3" ht="14" x14ac:dyDescent="0.15">
      <c r="A103" s="1" t="s">
        <v>2</v>
      </c>
      <c r="B103" s="1" t="s">
        <v>4</v>
      </c>
      <c r="C103" s="2">
        <v>324.27</v>
      </c>
    </row>
    <row r="104" spans="1:3" ht="14" x14ac:dyDescent="0.15">
      <c r="A104" s="1" t="s">
        <v>2</v>
      </c>
      <c r="B104" s="1" t="s">
        <v>6</v>
      </c>
      <c r="C104" s="2">
        <v>326.60899999999998</v>
      </c>
    </row>
    <row r="105" spans="1:3" ht="14" x14ac:dyDescent="0.15">
      <c r="A105" s="1" t="s">
        <v>2</v>
      </c>
      <c r="B105" s="1" t="s">
        <v>4</v>
      </c>
      <c r="C105" s="2">
        <v>330.26</v>
      </c>
    </row>
    <row r="106" spans="1:3" ht="14" x14ac:dyDescent="0.15">
      <c r="A106" s="1" t="s">
        <v>2</v>
      </c>
      <c r="B106" s="1" t="s">
        <v>6</v>
      </c>
      <c r="C106" s="2">
        <v>335.161</v>
      </c>
    </row>
    <row r="107" spans="1:3" ht="14" x14ac:dyDescent="0.15">
      <c r="A107" s="1" t="s">
        <v>2</v>
      </c>
      <c r="B107" s="1" t="s">
        <v>5</v>
      </c>
      <c r="C107" s="2">
        <v>338.30599999999998</v>
      </c>
    </row>
    <row r="108" spans="1:3" ht="14" x14ac:dyDescent="0.15">
      <c r="A108" s="1" t="s">
        <v>2</v>
      </c>
      <c r="B108" s="1" t="s">
        <v>3</v>
      </c>
      <c r="C108" s="2">
        <v>341.351</v>
      </c>
    </row>
    <row r="109" spans="1:3" ht="14" x14ac:dyDescent="0.15">
      <c r="A109" s="1" t="s">
        <v>2</v>
      </c>
      <c r="B109" s="1" t="s">
        <v>6</v>
      </c>
      <c r="C109" s="2">
        <v>346.90600000000001</v>
      </c>
    </row>
    <row r="110" spans="1:3" ht="14" x14ac:dyDescent="0.15">
      <c r="A110" s="1" t="s">
        <v>2</v>
      </c>
      <c r="B110" s="1" t="s">
        <v>3</v>
      </c>
      <c r="C110" s="2">
        <v>348.29300000000001</v>
      </c>
    </row>
    <row r="111" spans="1:3" ht="14" x14ac:dyDescent="0.15">
      <c r="A111" s="1" t="s">
        <v>2</v>
      </c>
      <c r="B111" s="1" t="s">
        <v>6</v>
      </c>
      <c r="C111" s="2">
        <v>351.87099999999998</v>
      </c>
    </row>
    <row r="112" spans="1:3" ht="14" x14ac:dyDescent="0.15">
      <c r="A112" s="1" t="s">
        <v>2</v>
      </c>
      <c r="B112" s="1" t="s">
        <v>5</v>
      </c>
      <c r="C112" s="2">
        <v>353.12599999999998</v>
      </c>
    </row>
    <row r="113" spans="1:3" ht="14" x14ac:dyDescent="0.15">
      <c r="A113" s="1" t="s">
        <v>2</v>
      </c>
      <c r="B113" s="1" t="s">
        <v>6</v>
      </c>
      <c r="C113" s="2">
        <v>355.86399999999998</v>
      </c>
    </row>
    <row r="114" spans="1:3" ht="14" x14ac:dyDescent="0.15">
      <c r="A114" s="1" t="s">
        <v>2</v>
      </c>
      <c r="B114" s="1" t="s">
        <v>5</v>
      </c>
      <c r="C114" s="2">
        <v>358.04899999999998</v>
      </c>
    </row>
    <row r="115" spans="1:3" ht="14" x14ac:dyDescent="0.15">
      <c r="A115" s="1" t="s">
        <v>2</v>
      </c>
      <c r="B115" s="1" t="s">
        <v>3</v>
      </c>
      <c r="C115" s="2">
        <v>360.517</v>
      </c>
    </row>
    <row r="116" spans="1:3" ht="14" x14ac:dyDescent="0.15">
      <c r="A116" s="1" t="s">
        <v>2</v>
      </c>
      <c r="B116" s="1" t="s">
        <v>5</v>
      </c>
      <c r="C116" s="2">
        <v>363.61399999999998</v>
      </c>
    </row>
    <row r="117" spans="1:3" ht="14" x14ac:dyDescent="0.15">
      <c r="A117" s="1" t="s">
        <v>2</v>
      </c>
      <c r="B117" s="1" t="s">
        <v>5</v>
      </c>
      <c r="C117" s="2">
        <v>366.38900000000001</v>
      </c>
    </row>
    <row r="118" spans="1:3" ht="14" x14ac:dyDescent="0.15">
      <c r="A118" s="1" t="s">
        <v>2</v>
      </c>
      <c r="B118" s="1" t="s">
        <v>5</v>
      </c>
      <c r="C118" s="2">
        <v>371.28899999999999</v>
      </c>
    </row>
    <row r="119" spans="1:3" ht="14" x14ac:dyDescent="0.15">
      <c r="A119" s="1" t="s">
        <v>2</v>
      </c>
      <c r="B119" s="1" t="s">
        <v>5</v>
      </c>
      <c r="C119" s="2">
        <v>376.089</v>
      </c>
    </row>
    <row r="120" spans="1:3" ht="14" x14ac:dyDescent="0.15">
      <c r="A120" s="1" t="s">
        <v>2</v>
      </c>
      <c r="B120" s="1" t="s">
        <v>5</v>
      </c>
      <c r="C120" s="2">
        <v>380.98899999999998</v>
      </c>
    </row>
    <row r="121" spans="1:3" ht="14" x14ac:dyDescent="0.15">
      <c r="A121" s="1" t="s">
        <v>2</v>
      </c>
      <c r="B121" s="1" t="s">
        <v>5</v>
      </c>
      <c r="C121" s="2">
        <v>385.78899999999999</v>
      </c>
    </row>
    <row r="122" spans="1:3" ht="14" x14ac:dyDescent="0.15">
      <c r="A122" s="1" t="s">
        <v>2</v>
      </c>
      <c r="B122" s="1" t="s">
        <v>5</v>
      </c>
      <c r="C122" s="2">
        <v>390.68900000000002</v>
      </c>
    </row>
    <row r="123" spans="1:3" ht="14" x14ac:dyDescent="0.15">
      <c r="A123" s="1" t="s">
        <v>2</v>
      </c>
      <c r="B123" s="1" t="s">
        <v>5</v>
      </c>
      <c r="C123" s="2">
        <v>395.48899999999998</v>
      </c>
    </row>
    <row r="124" spans="1:3" ht="14" x14ac:dyDescent="0.15">
      <c r="A124" s="1" t="s">
        <v>2</v>
      </c>
      <c r="B124" s="1" t="s">
        <v>5</v>
      </c>
      <c r="C124" s="2">
        <v>400.38900000000001</v>
      </c>
    </row>
    <row r="125" spans="1:3" ht="14" x14ac:dyDescent="0.15">
      <c r="A125" s="1" t="s">
        <v>2</v>
      </c>
      <c r="B125" s="1" t="s">
        <v>5</v>
      </c>
      <c r="C125" s="2">
        <v>405.18900000000002</v>
      </c>
    </row>
    <row r="126" spans="1:3" ht="14" x14ac:dyDescent="0.15">
      <c r="A126" s="1" t="s">
        <v>2</v>
      </c>
      <c r="B126" s="1" t="s">
        <v>5</v>
      </c>
      <c r="C126" s="2">
        <v>410.089</v>
      </c>
    </row>
    <row r="127" spans="1:3" ht="14" x14ac:dyDescent="0.15">
      <c r="A127" s="1" t="s">
        <v>2</v>
      </c>
      <c r="B127" s="1" t="s">
        <v>5</v>
      </c>
      <c r="C127" s="2">
        <v>414.88900000000001</v>
      </c>
    </row>
    <row r="128" spans="1:3" ht="14" x14ac:dyDescent="0.15">
      <c r="A128" s="1" t="s">
        <v>2</v>
      </c>
      <c r="B128" s="1" t="s">
        <v>5</v>
      </c>
      <c r="C128" s="2">
        <v>419.78899999999999</v>
      </c>
    </row>
    <row r="129" spans="1:3" ht="13" x14ac:dyDescent="0.15">
      <c r="A129" s="1"/>
      <c r="B129" s="1"/>
      <c r="C129" s="2"/>
    </row>
    <row r="130" spans="1:3" ht="13" x14ac:dyDescent="0.15">
      <c r="A130" s="1"/>
      <c r="B130" s="1"/>
      <c r="C130" s="2"/>
    </row>
    <row r="131" spans="1:3" ht="13" x14ac:dyDescent="0.15">
      <c r="A131" s="1"/>
      <c r="B131" s="1"/>
      <c r="C131" s="2"/>
    </row>
    <row r="132" spans="1:3" ht="13" x14ac:dyDescent="0.15">
      <c r="A132" s="1"/>
      <c r="B132" s="1"/>
      <c r="C132" s="2"/>
    </row>
    <row r="133" spans="1:3" ht="13" x14ac:dyDescent="0.15">
      <c r="A133" s="1"/>
      <c r="B133" s="1"/>
      <c r="C133" s="2"/>
    </row>
    <row r="134" spans="1:3" ht="13" x14ac:dyDescent="0.15">
      <c r="A134" s="1"/>
      <c r="B134" s="1"/>
      <c r="C134" s="2"/>
    </row>
    <row r="135" spans="1:3" ht="13" x14ac:dyDescent="0.15">
      <c r="A135" s="1"/>
      <c r="B135" s="1"/>
      <c r="C135" s="2"/>
    </row>
    <row r="136" spans="1:3" ht="13" x14ac:dyDescent="0.15">
      <c r="A136" s="1"/>
      <c r="B136" s="1"/>
      <c r="C136" s="2"/>
    </row>
    <row r="137" spans="1:3" ht="13" x14ac:dyDescent="0.15">
      <c r="A137" s="1"/>
      <c r="B137" s="1"/>
      <c r="C137" s="2"/>
    </row>
    <row r="138" spans="1:3" ht="13" x14ac:dyDescent="0.15">
      <c r="A138" s="1"/>
      <c r="B138" s="1"/>
      <c r="C138" s="2"/>
    </row>
    <row r="139" spans="1:3" ht="13" x14ac:dyDescent="0.15">
      <c r="A139" s="1"/>
      <c r="B139" s="1"/>
      <c r="C139" s="2"/>
    </row>
    <row r="140" spans="1:3" ht="13" x14ac:dyDescent="0.15">
      <c r="A140" s="1"/>
      <c r="B140" s="1"/>
      <c r="C140" s="2"/>
    </row>
    <row r="141" spans="1:3" ht="13" x14ac:dyDescent="0.15">
      <c r="A141" s="1"/>
      <c r="B141" s="1"/>
      <c r="C141" s="2"/>
    </row>
    <row r="142" spans="1:3" ht="13" x14ac:dyDescent="0.15">
      <c r="A142" s="1"/>
      <c r="B142" s="1"/>
      <c r="C142" s="2"/>
    </row>
    <row r="143" spans="1:3" ht="13" x14ac:dyDescent="0.15">
      <c r="A143" s="1"/>
      <c r="B143" s="1"/>
      <c r="C143" s="2"/>
    </row>
    <row r="144" spans="1:3" ht="13" x14ac:dyDescent="0.15">
      <c r="A144" s="1"/>
      <c r="B144" s="1"/>
      <c r="C144" s="2"/>
    </row>
    <row r="145" spans="1:3" ht="13" x14ac:dyDescent="0.15">
      <c r="A145" s="1"/>
      <c r="B145" s="1"/>
      <c r="C145" s="2"/>
    </row>
    <row r="146" spans="1:3" ht="13" x14ac:dyDescent="0.15">
      <c r="A146" s="1"/>
      <c r="B146" s="1"/>
      <c r="C146" s="2"/>
    </row>
    <row r="147" spans="1:3" ht="13" x14ac:dyDescent="0.15">
      <c r="A147" s="1"/>
      <c r="B147" s="1"/>
      <c r="C147" s="2"/>
    </row>
    <row r="148" spans="1:3" ht="13" x14ac:dyDescent="0.15">
      <c r="A148" s="1"/>
      <c r="B148" s="1"/>
      <c r="C148" s="2"/>
    </row>
    <row r="149" spans="1:3" ht="13" x14ac:dyDescent="0.15">
      <c r="A149" s="1"/>
      <c r="B149" s="1"/>
      <c r="C149" s="2"/>
    </row>
    <row r="150" spans="1:3" ht="13" x14ac:dyDescent="0.15">
      <c r="A150" s="1"/>
      <c r="B150" s="1"/>
      <c r="C150" s="2"/>
    </row>
    <row r="151" spans="1:3" ht="13" x14ac:dyDescent="0.15">
      <c r="A151" s="1"/>
      <c r="B151" s="1"/>
      <c r="C151" s="2"/>
    </row>
    <row r="152" spans="1:3" ht="13" x14ac:dyDescent="0.15">
      <c r="A152" s="1"/>
      <c r="B152" s="1"/>
      <c r="C152" s="2"/>
    </row>
    <row r="153" spans="1:3" ht="13" x14ac:dyDescent="0.15">
      <c r="A153" s="1"/>
      <c r="B153" s="1"/>
      <c r="C153" s="2"/>
    </row>
    <row r="154" spans="1:3" ht="13" x14ac:dyDescent="0.15">
      <c r="A154" s="1"/>
      <c r="B154" s="1"/>
      <c r="C154" s="2"/>
    </row>
    <row r="155" spans="1:3" ht="13" x14ac:dyDescent="0.15">
      <c r="A155" s="1"/>
      <c r="B155" s="1"/>
      <c r="C155" s="2"/>
    </row>
    <row r="156" spans="1:3" ht="13" x14ac:dyDescent="0.15">
      <c r="A156" s="1"/>
      <c r="B156" s="1"/>
      <c r="C156" s="2"/>
    </row>
    <row r="157" spans="1:3" ht="13" x14ac:dyDescent="0.15">
      <c r="A157" s="1"/>
      <c r="B157" s="1"/>
      <c r="C157" s="2"/>
    </row>
    <row r="158" spans="1:3" ht="13" x14ac:dyDescent="0.15">
      <c r="A158" s="1"/>
      <c r="B158" s="1"/>
      <c r="C158" s="2"/>
    </row>
    <row r="159" spans="1:3" ht="13" x14ac:dyDescent="0.15">
      <c r="A159" s="1"/>
      <c r="B159" s="1"/>
      <c r="C159" s="2"/>
    </row>
    <row r="160" spans="1:3" ht="13" x14ac:dyDescent="0.15">
      <c r="A160" s="1"/>
      <c r="B160" s="1"/>
      <c r="C160" s="2"/>
    </row>
    <row r="161" spans="1:3" ht="13" x14ac:dyDescent="0.15">
      <c r="A161" s="1"/>
      <c r="B161" s="1"/>
      <c r="C161" s="2"/>
    </row>
    <row r="162" spans="1:3" ht="13" x14ac:dyDescent="0.15">
      <c r="A162" s="1"/>
      <c r="B162" s="1"/>
      <c r="C162" s="2"/>
    </row>
    <row r="163" spans="1:3" ht="13" x14ac:dyDescent="0.15">
      <c r="A163" s="1"/>
      <c r="B163" s="1"/>
      <c r="C163" s="2"/>
    </row>
    <row r="164" spans="1:3" ht="13" x14ac:dyDescent="0.15">
      <c r="A164" s="1"/>
      <c r="B164" s="1"/>
      <c r="C164" s="2"/>
    </row>
    <row r="165" spans="1:3" ht="13" x14ac:dyDescent="0.15">
      <c r="A165" s="1"/>
      <c r="B165" s="1"/>
      <c r="C165" s="2"/>
    </row>
    <row r="166" spans="1:3" ht="13" x14ac:dyDescent="0.15">
      <c r="A166" s="1"/>
      <c r="B166" s="1"/>
      <c r="C166" s="2"/>
    </row>
    <row r="167" spans="1:3" ht="13" x14ac:dyDescent="0.15">
      <c r="A167" s="1"/>
      <c r="B167" s="1"/>
      <c r="C167" s="2"/>
    </row>
    <row r="168" spans="1:3" ht="13" x14ac:dyDescent="0.15">
      <c r="A168" s="1"/>
      <c r="B168" s="1"/>
      <c r="C168" s="2"/>
    </row>
    <row r="169" spans="1:3" ht="13" x14ac:dyDescent="0.15">
      <c r="A169" s="1"/>
      <c r="B169" s="1"/>
      <c r="C169" s="2"/>
    </row>
    <row r="170" spans="1:3" ht="13" x14ac:dyDescent="0.15">
      <c r="A170" s="1"/>
      <c r="B170" s="1"/>
      <c r="C170" s="2"/>
    </row>
    <row r="171" spans="1:3" ht="13" x14ac:dyDescent="0.15">
      <c r="A171" s="1"/>
      <c r="B171" s="1"/>
      <c r="C171" s="2"/>
    </row>
    <row r="172" spans="1:3" ht="13" x14ac:dyDescent="0.15">
      <c r="A172" s="1"/>
      <c r="B172" s="1"/>
      <c r="C172" s="2"/>
    </row>
    <row r="173" spans="1:3" ht="13" x14ac:dyDescent="0.15">
      <c r="A173" s="1"/>
      <c r="B173" s="1"/>
      <c r="C173" s="2"/>
    </row>
    <row r="174" spans="1:3" ht="13" x14ac:dyDescent="0.15">
      <c r="A174" s="1"/>
      <c r="B174" s="1"/>
      <c r="C174" s="2"/>
    </row>
    <row r="175" spans="1:3" ht="13" x14ac:dyDescent="0.15">
      <c r="A175" s="1"/>
      <c r="B175" s="1"/>
      <c r="C175" s="2"/>
    </row>
    <row r="176" spans="1:3" ht="13" x14ac:dyDescent="0.15">
      <c r="A176" s="1"/>
      <c r="B176" s="1"/>
      <c r="C176" s="2"/>
    </row>
    <row r="177" spans="1:3" ht="13" x14ac:dyDescent="0.15">
      <c r="A177" s="1"/>
      <c r="B177" s="1"/>
      <c r="C177" s="2"/>
    </row>
    <row r="178" spans="1:3" ht="13" x14ac:dyDescent="0.15">
      <c r="A178" s="1"/>
      <c r="B178" s="1"/>
      <c r="C178" s="2"/>
    </row>
    <row r="179" spans="1:3" ht="13" x14ac:dyDescent="0.15">
      <c r="A179" s="1"/>
      <c r="B179" s="1"/>
      <c r="C179" s="2"/>
    </row>
    <row r="180" spans="1:3" ht="13" x14ac:dyDescent="0.15">
      <c r="A180" s="1"/>
      <c r="B180" s="1"/>
      <c r="C180" s="2"/>
    </row>
    <row r="181" spans="1:3" ht="13" x14ac:dyDescent="0.15">
      <c r="A181" s="1"/>
      <c r="B181" s="1"/>
      <c r="C181" s="2"/>
    </row>
    <row r="182" spans="1:3" ht="13" x14ac:dyDescent="0.15">
      <c r="A182" s="1"/>
      <c r="B182" s="1"/>
      <c r="C182" s="2"/>
    </row>
    <row r="183" spans="1:3" ht="13" x14ac:dyDescent="0.15">
      <c r="A183" s="1"/>
      <c r="B183" s="1"/>
      <c r="C183" s="2"/>
    </row>
    <row r="184" spans="1:3" ht="13" x14ac:dyDescent="0.15">
      <c r="A184" s="1"/>
      <c r="B184" s="1"/>
      <c r="C184" s="2"/>
    </row>
    <row r="185" spans="1:3" ht="13" x14ac:dyDescent="0.15">
      <c r="A185" s="1"/>
      <c r="B185" s="1"/>
      <c r="C185" s="2"/>
    </row>
    <row r="186" spans="1:3" ht="13" x14ac:dyDescent="0.15">
      <c r="A186" s="1"/>
      <c r="B186" s="1"/>
      <c r="C186" s="2"/>
    </row>
    <row r="187" spans="1:3" ht="13" x14ac:dyDescent="0.15">
      <c r="A187" s="1"/>
      <c r="B187" s="1"/>
      <c r="C187" s="2"/>
    </row>
    <row r="188" spans="1:3" ht="13" x14ac:dyDescent="0.15">
      <c r="A188" s="1"/>
      <c r="B188" s="1"/>
      <c r="C188" s="2"/>
    </row>
    <row r="189" spans="1:3" ht="13" x14ac:dyDescent="0.15">
      <c r="A189" s="1"/>
      <c r="B189" s="1"/>
      <c r="C189" s="2"/>
    </row>
    <row r="190" spans="1:3" ht="13" x14ac:dyDescent="0.15">
      <c r="A190" s="1"/>
      <c r="B190" s="1"/>
      <c r="C190" s="2"/>
    </row>
    <row r="191" spans="1:3" ht="13" x14ac:dyDescent="0.15">
      <c r="A191" s="1"/>
      <c r="B191" s="1"/>
      <c r="C191" s="2"/>
    </row>
    <row r="192" spans="1:3" ht="13" x14ac:dyDescent="0.15">
      <c r="A192" s="1"/>
      <c r="B192" s="1"/>
      <c r="C192" s="2"/>
    </row>
    <row r="193" spans="1:3" ht="13" x14ac:dyDescent="0.15">
      <c r="A193" s="1"/>
      <c r="B193" s="1"/>
      <c r="C193" s="2"/>
    </row>
    <row r="194" spans="1:3" ht="13" x14ac:dyDescent="0.15">
      <c r="A194" s="1"/>
      <c r="B194" s="1"/>
      <c r="C194" s="2"/>
    </row>
    <row r="195" spans="1:3" ht="13" x14ac:dyDescent="0.15">
      <c r="A195" s="1"/>
      <c r="B195" s="1"/>
      <c r="C195" s="2"/>
    </row>
    <row r="196" spans="1:3" ht="13" x14ac:dyDescent="0.15">
      <c r="A196" s="1"/>
      <c r="B196" s="1"/>
      <c r="C196" s="2"/>
    </row>
    <row r="197" spans="1:3" ht="13" x14ac:dyDescent="0.15">
      <c r="A197" s="1"/>
      <c r="B197" s="1"/>
      <c r="C197" s="2"/>
    </row>
    <row r="198" spans="1:3" ht="13" x14ac:dyDescent="0.15">
      <c r="A198" s="1"/>
      <c r="B198" s="1"/>
      <c r="C198" s="2"/>
    </row>
    <row r="199" spans="1:3" ht="13" x14ac:dyDescent="0.15">
      <c r="A199" s="1"/>
      <c r="B199" s="1"/>
      <c r="C199" s="2"/>
    </row>
    <row r="200" spans="1:3" ht="13" x14ac:dyDescent="0.15">
      <c r="A200" s="1"/>
      <c r="B200" s="1"/>
      <c r="C200" s="2"/>
    </row>
    <row r="201" spans="1:3" ht="13" x14ac:dyDescent="0.15">
      <c r="A201" s="1"/>
      <c r="B201" s="1"/>
      <c r="C201" s="2"/>
    </row>
    <row r="202" spans="1:3" ht="13" x14ac:dyDescent="0.15">
      <c r="A202" s="1"/>
      <c r="B202" s="1"/>
      <c r="C202" s="2"/>
    </row>
    <row r="203" spans="1:3" ht="13" x14ac:dyDescent="0.15">
      <c r="A203" s="1"/>
      <c r="B203" s="1"/>
      <c r="C203" s="2"/>
    </row>
    <row r="204" spans="1:3" ht="13" x14ac:dyDescent="0.15">
      <c r="A204" s="1"/>
      <c r="B204" s="1"/>
      <c r="C204" s="2"/>
    </row>
    <row r="205" spans="1:3" ht="13" x14ac:dyDescent="0.15">
      <c r="A205" s="1"/>
      <c r="B205" s="1"/>
      <c r="C205" s="2"/>
    </row>
    <row r="206" spans="1:3" ht="13" x14ac:dyDescent="0.15">
      <c r="A206" s="1"/>
      <c r="B206" s="1"/>
      <c r="C206" s="2"/>
    </row>
    <row r="207" spans="1:3" ht="13" x14ac:dyDescent="0.15">
      <c r="A207" s="1"/>
      <c r="B207" s="1"/>
      <c r="C207" s="2"/>
    </row>
    <row r="208" spans="1:3" ht="13" x14ac:dyDescent="0.15">
      <c r="A208" s="1"/>
      <c r="B208" s="1"/>
      <c r="C208" s="2"/>
    </row>
    <row r="209" spans="1:3" ht="13" x14ac:dyDescent="0.15">
      <c r="A209" s="1"/>
      <c r="B209" s="1"/>
      <c r="C209" s="2"/>
    </row>
    <row r="210" spans="1:3" ht="13" x14ac:dyDescent="0.15">
      <c r="A210" s="1"/>
      <c r="B210" s="1"/>
      <c r="C210" s="2"/>
    </row>
    <row r="211" spans="1:3" ht="13" x14ac:dyDescent="0.15">
      <c r="A211" s="1"/>
      <c r="B211" s="1"/>
      <c r="C211" s="2"/>
    </row>
    <row r="212" spans="1:3" ht="13" x14ac:dyDescent="0.15">
      <c r="A212" s="1"/>
      <c r="B212" s="1"/>
      <c r="C212" s="2"/>
    </row>
    <row r="213" spans="1:3" ht="13" x14ac:dyDescent="0.15">
      <c r="A213" s="1"/>
      <c r="B213" s="1"/>
      <c r="C213" s="2"/>
    </row>
    <row r="214" spans="1:3" ht="13" x14ac:dyDescent="0.15">
      <c r="A214" s="1"/>
      <c r="B214" s="1"/>
      <c r="C214" s="2"/>
    </row>
    <row r="215" spans="1:3" ht="13" x14ac:dyDescent="0.15">
      <c r="A215" s="1"/>
      <c r="B215" s="1"/>
      <c r="C215" s="2"/>
    </row>
    <row r="216" spans="1:3" ht="13" x14ac:dyDescent="0.15">
      <c r="A216" s="1"/>
      <c r="B216" s="1"/>
      <c r="C216" s="2"/>
    </row>
    <row r="217" spans="1:3" ht="13" x14ac:dyDescent="0.15">
      <c r="A217" s="1"/>
      <c r="B217" s="1"/>
      <c r="C217" s="2"/>
    </row>
    <row r="218" spans="1:3" ht="13" x14ac:dyDescent="0.15">
      <c r="A218" s="1"/>
      <c r="B218" s="1"/>
      <c r="C218" s="2"/>
    </row>
    <row r="219" spans="1:3" ht="13" x14ac:dyDescent="0.15">
      <c r="A219" s="1"/>
      <c r="B219" s="1"/>
      <c r="C219" s="2"/>
    </row>
    <row r="220" spans="1:3" ht="13" x14ac:dyDescent="0.15">
      <c r="A220" s="1"/>
      <c r="B220" s="1"/>
      <c r="C220" s="2"/>
    </row>
    <row r="221" spans="1:3" ht="13" x14ac:dyDescent="0.15">
      <c r="A221" s="1"/>
      <c r="B221" s="1"/>
      <c r="C221" s="2"/>
    </row>
    <row r="222" spans="1:3" ht="13" x14ac:dyDescent="0.15">
      <c r="A222" s="1"/>
      <c r="B222" s="1"/>
      <c r="C222" s="2"/>
    </row>
    <row r="223" spans="1:3" ht="13" x14ac:dyDescent="0.15">
      <c r="A223" s="1"/>
      <c r="B223" s="1"/>
      <c r="C223" s="2"/>
    </row>
    <row r="224" spans="1:3" ht="13" x14ac:dyDescent="0.15">
      <c r="A224" s="1"/>
      <c r="B224" s="1"/>
      <c r="C224" s="2"/>
    </row>
    <row r="225" spans="1:3" ht="13" x14ac:dyDescent="0.15">
      <c r="A225" s="1"/>
      <c r="B225" s="1"/>
      <c r="C225" s="2"/>
    </row>
    <row r="226" spans="1:3" ht="13" x14ac:dyDescent="0.15">
      <c r="A226" s="1"/>
      <c r="B226" s="1"/>
      <c r="C226" s="2"/>
    </row>
    <row r="227" spans="1:3" ht="13" x14ac:dyDescent="0.15">
      <c r="A227" s="1"/>
      <c r="B227" s="1"/>
      <c r="C227" s="2"/>
    </row>
    <row r="228" spans="1:3" ht="13" x14ac:dyDescent="0.15">
      <c r="A228" s="1"/>
      <c r="B228" s="1"/>
      <c r="C228" s="2"/>
    </row>
    <row r="229" spans="1:3" ht="13" x14ac:dyDescent="0.15">
      <c r="A229" s="1"/>
      <c r="B229" s="1"/>
      <c r="C229" s="2"/>
    </row>
    <row r="230" spans="1:3" ht="13" x14ac:dyDescent="0.15">
      <c r="A230" s="1"/>
      <c r="B230" s="1"/>
      <c r="C230" s="2"/>
    </row>
    <row r="231" spans="1:3" ht="13" x14ac:dyDescent="0.15">
      <c r="A231" s="1"/>
      <c r="B231" s="1"/>
      <c r="C231" s="2"/>
    </row>
    <row r="232" spans="1:3" ht="13" x14ac:dyDescent="0.15">
      <c r="A232" s="1"/>
      <c r="B232" s="1"/>
      <c r="C232" s="2"/>
    </row>
    <row r="233" spans="1:3" ht="13" x14ac:dyDescent="0.15">
      <c r="A233" s="1"/>
      <c r="B233" s="1"/>
      <c r="C233" s="2"/>
    </row>
    <row r="234" spans="1:3" ht="13" x14ac:dyDescent="0.15">
      <c r="A234" s="1"/>
      <c r="B234" s="1"/>
      <c r="C234" s="2"/>
    </row>
    <row r="235" spans="1:3" ht="13" x14ac:dyDescent="0.15">
      <c r="A235" s="1"/>
      <c r="B235" s="1"/>
      <c r="C235" s="2"/>
    </row>
    <row r="236" spans="1:3" ht="13" x14ac:dyDescent="0.15">
      <c r="A236" s="1"/>
      <c r="B236" s="1"/>
      <c r="C236" s="2"/>
    </row>
    <row r="237" spans="1:3" ht="13" x14ac:dyDescent="0.15">
      <c r="A237" s="1"/>
      <c r="B237" s="1"/>
      <c r="C237" s="2"/>
    </row>
    <row r="238" spans="1:3" ht="13" x14ac:dyDescent="0.15">
      <c r="A238" s="1"/>
      <c r="B238" s="1"/>
      <c r="C238" s="2"/>
    </row>
    <row r="239" spans="1:3" ht="13" x14ac:dyDescent="0.15">
      <c r="A239" s="1"/>
      <c r="B239" s="1"/>
      <c r="C239" s="2"/>
    </row>
    <row r="240" spans="1:3" ht="13" x14ac:dyDescent="0.15">
      <c r="A240" s="1"/>
      <c r="B240" s="1"/>
      <c r="C240" s="2"/>
    </row>
    <row r="241" spans="1:3" ht="13" x14ac:dyDescent="0.15">
      <c r="A241" s="1"/>
      <c r="B241" s="1"/>
      <c r="C241" s="2"/>
    </row>
    <row r="242" spans="1:3" ht="13" x14ac:dyDescent="0.15">
      <c r="A242" s="1"/>
      <c r="B242" s="1"/>
      <c r="C242" s="2"/>
    </row>
    <row r="243" spans="1:3" ht="13" x14ac:dyDescent="0.15">
      <c r="A243" s="1"/>
      <c r="B243" s="1"/>
      <c r="C243" s="2"/>
    </row>
    <row r="244" spans="1:3" ht="13" x14ac:dyDescent="0.15">
      <c r="A244" s="1"/>
      <c r="B244" s="1"/>
      <c r="C244" s="2"/>
    </row>
    <row r="245" spans="1:3" ht="13" x14ac:dyDescent="0.15">
      <c r="A245" s="1"/>
      <c r="B245" s="1"/>
      <c r="C245" s="2"/>
    </row>
    <row r="246" spans="1:3" ht="13" x14ac:dyDescent="0.15">
      <c r="A246" s="1"/>
      <c r="B246" s="1"/>
      <c r="C246" s="2"/>
    </row>
    <row r="247" spans="1:3" ht="13" x14ac:dyDescent="0.15">
      <c r="A247" s="1"/>
      <c r="B247" s="1"/>
      <c r="C247" s="2"/>
    </row>
    <row r="248" spans="1:3" ht="13" x14ac:dyDescent="0.15">
      <c r="A248" s="1"/>
      <c r="B248" s="1"/>
      <c r="C248" s="2"/>
    </row>
    <row r="249" spans="1:3" ht="13" x14ac:dyDescent="0.15">
      <c r="A249" s="1"/>
      <c r="B249" s="1"/>
      <c r="C249" s="2"/>
    </row>
    <row r="250" spans="1:3" ht="13" x14ac:dyDescent="0.15">
      <c r="A250" s="1"/>
      <c r="B250" s="1"/>
      <c r="C250" s="2"/>
    </row>
    <row r="251" spans="1:3" ht="13" x14ac:dyDescent="0.15">
      <c r="A251" s="1"/>
      <c r="B251" s="1"/>
      <c r="C251" s="2"/>
    </row>
    <row r="252" spans="1:3" ht="13" x14ac:dyDescent="0.15">
      <c r="A252" s="1"/>
      <c r="B252" s="1"/>
      <c r="C252" s="2"/>
    </row>
    <row r="253" spans="1:3" ht="13" x14ac:dyDescent="0.15">
      <c r="A253" s="1"/>
      <c r="B253" s="1"/>
      <c r="C253" s="2"/>
    </row>
    <row r="254" spans="1:3" ht="13" x14ac:dyDescent="0.15">
      <c r="A254" s="1"/>
      <c r="B254" s="1"/>
      <c r="C254" s="2"/>
    </row>
    <row r="255" spans="1:3" ht="13" x14ac:dyDescent="0.15">
      <c r="A255" s="1"/>
      <c r="B255" s="1"/>
      <c r="C255" s="2"/>
    </row>
    <row r="256" spans="1:3" ht="13" x14ac:dyDescent="0.15">
      <c r="A256" s="1"/>
      <c r="B256" s="1"/>
      <c r="C256" s="2"/>
    </row>
    <row r="257" spans="1:3" ht="13" x14ac:dyDescent="0.15">
      <c r="A257" s="1"/>
      <c r="B257" s="1"/>
      <c r="C257" s="2"/>
    </row>
    <row r="258" spans="1:3" ht="13" x14ac:dyDescent="0.15">
      <c r="A258" s="1"/>
      <c r="B258" s="1"/>
      <c r="C258" s="2"/>
    </row>
    <row r="259" spans="1:3" ht="13" x14ac:dyDescent="0.15">
      <c r="A259" s="1"/>
      <c r="B259" s="1"/>
      <c r="C259" s="2"/>
    </row>
    <row r="260" spans="1:3" ht="13" x14ac:dyDescent="0.15">
      <c r="A260" s="1"/>
      <c r="B260" s="1"/>
      <c r="C260" s="2"/>
    </row>
    <row r="261" spans="1:3" ht="13" x14ac:dyDescent="0.15">
      <c r="A261" s="1"/>
      <c r="B261" s="1"/>
      <c r="C261" s="2"/>
    </row>
    <row r="262" spans="1:3" ht="13" x14ac:dyDescent="0.15">
      <c r="A262" s="1"/>
      <c r="B262" s="1"/>
      <c r="C262" s="2"/>
    </row>
    <row r="263" spans="1:3" ht="13" x14ac:dyDescent="0.15">
      <c r="A263" s="1"/>
      <c r="B263" s="1"/>
      <c r="C263" s="2"/>
    </row>
    <row r="264" spans="1:3" ht="13" x14ac:dyDescent="0.15">
      <c r="A264" s="1"/>
      <c r="B264" s="1"/>
      <c r="C264" s="2"/>
    </row>
    <row r="265" spans="1:3" ht="13" x14ac:dyDescent="0.15">
      <c r="A265" s="1"/>
      <c r="B265" s="1"/>
      <c r="C265" s="2"/>
    </row>
    <row r="266" spans="1:3" ht="13" x14ac:dyDescent="0.15">
      <c r="A266" s="1"/>
      <c r="B266" s="1"/>
      <c r="C266" s="2"/>
    </row>
    <row r="267" spans="1:3" ht="13" x14ac:dyDescent="0.15">
      <c r="A267" s="1"/>
      <c r="B267" s="1"/>
      <c r="C267" s="2"/>
    </row>
    <row r="268" spans="1:3" ht="13" x14ac:dyDescent="0.15">
      <c r="A268" s="1"/>
      <c r="B268" s="1"/>
      <c r="C268" s="2"/>
    </row>
    <row r="269" spans="1:3" ht="13" x14ac:dyDescent="0.15">
      <c r="A269" s="1"/>
      <c r="B269" s="1"/>
      <c r="C269" s="2"/>
    </row>
    <row r="270" spans="1:3" ht="13" x14ac:dyDescent="0.15">
      <c r="A270" s="1"/>
      <c r="B270" s="1"/>
      <c r="C270" s="2"/>
    </row>
    <row r="271" spans="1:3" ht="13" x14ac:dyDescent="0.15">
      <c r="A271" s="1"/>
      <c r="B271" s="1"/>
      <c r="C271" s="2"/>
    </row>
    <row r="272" spans="1:3" ht="13" x14ac:dyDescent="0.15">
      <c r="A272" s="1"/>
      <c r="B272" s="1"/>
      <c r="C272" s="2"/>
    </row>
    <row r="273" spans="1:3" ht="13" x14ac:dyDescent="0.15">
      <c r="A273" s="1"/>
      <c r="B273" s="1"/>
      <c r="C273" s="2"/>
    </row>
    <row r="274" spans="1:3" ht="13" x14ac:dyDescent="0.15">
      <c r="A274" s="1"/>
      <c r="B274" s="1"/>
      <c r="C274" s="2"/>
    </row>
    <row r="275" spans="1:3" ht="13" x14ac:dyDescent="0.15">
      <c r="A275" s="1"/>
      <c r="B275" s="1"/>
      <c r="C275" s="2"/>
    </row>
    <row r="276" spans="1:3" ht="13" x14ac:dyDescent="0.15">
      <c r="A276" s="1"/>
      <c r="B276" s="1"/>
      <c r="C276" s="2"/>
    </row>
    <row r="277" spans="1:3" ht="13" x14ac:dyDescent="0.15">
      <c r="A277" s="1"/>
      <c r="B277" s="1"/>
      <c r="C277" s="2"/>
    </row>
    <row r="278" spans="1:3" ht="13" x14ac:dyDescent="0.15">
      <c r="A278" s="1"/>
      <c r="B278" s="1"/>
      <c r="C278" s="2"/>
    </row>
    <row r="279" spans="1:3" ht="13" x14ac:dyDescent="0.15">
      <c r="A279" s="1"/>
      <c r="B279" s="1"/>
      <c r="C279" s="2"/>
    </row>
    <row r="280" spans="1:3" ht="13" x14ac:dyDescent="0.15">
      <c r="A280" s="1"/>
      <c r="B280" s="1"/>
      <c r="C280" s="2"/>
    </row>
    <row r="281" spans="1:3" ht="13" x14ac:dyDescent="0.15">
      <c r="A281" s="1"/>
      <c r="B281" s="1"/>
      <c r="C281" s="2"/>
    </row>
    <row r="282" spans="1:3" ht="13" x14ac:dyDescent="0.15">
      <c r="A282" s="1"/>
      <c r="B282" s="1"/>
      <c r="C282" s="2"/>
    </row>
    <row r="283" spans="1:3" ht="13" x14ac:dyDescent="0.15">
      <c r="A283" s="1"/>
      <c r="B283" s="1"/>
      <c r="C283" s="2"/>
    </row>
    <row r="284" spans="1:3" ht="13" x14ac:dyDescent="0.15">
      <c r="A284" s="1"/>
      <c r="B284" s="1"/>
      <c r="C284" s="2"/>
    </row>
    <row r="285" spans="1:3" ht="13" x14ac:dyDescent="0.15">
      <c r="A285" s="1"/>
      <c r="B285" s="1"/>
      <c r="C285" s="2"/>
    </row>
    <row r="286" spans="1:3" ht="13" x14ac:dyDescent="0.15">
      <c r="A286" s="1"/>
      <c r="B286" s="1"/>
      <c r="C286" s="2"/>
    </row>
    <row r="287" spans="1:3" ht="13" x14ac:dyDescent="0.15">
      <c r="A287" s="1"/>
      <c r="B287" s="1"/>
      <c r="C287" s="2"/>
    </row>
    <row r="288" spans="1:3" ht="13" x14ac:dyDescent="0.15">
      <c r="A288" s="1"/>
      <c r="B288" s="1"/>
      <c r="C288" s="2"/>
    </row>
    <row r="289" spans="1:3" ht="13" x14ac:dyDescent="0.15">
      <c r="A289" s="1"/>
      <c r="B289" s="1"/>
      <c r="C289" s="2"/>
    </row>
    <row r="290" spans="1:3" ht="13" x14ac:dyDescent="0.15">
      <c r="A290" s="1"/>
      <c r="B290" s="1"/>
      <c r="C290" s="2"/>
    </row>
    <row r="291" spans="1:3" ht="13" x14ac:dyDescent="0.15">
      <c r="A291" s="1"/>
      <c r="B291" s="1"/>
      <c r="C291" s="2"/>
    </row>
    <row r="292" spans="1:3" ht="13" x14ac:dyDescent="0.15">
      <c r="A292" s="1"/>
      <c r="B292" s="1"/>
      <c r="C292" s="2"/>
    </row>
    <row r="293" spans="1:3" ht="13" x14ac:dyDescent="0.15">
      <c r="A293" s="1"/>
      <c r="B293" s="1"/>
      <c r="C293" s="2"/>
    </row>
    <row r="294" spans="1:3" ht="13" x14ac:dyDescent="0.15">
      <c r="A294" s="1"/>
      <c r="B294" s="1"/>
      <c r="C294" s="2"/>
    </row>
    <row r="295" spans="1:3" ht="13" x14ac:dyDescent="0.15">
      <c r="A295" s="1"/>
      <c r="B295" s="1"/>
      <c r="C295" s="2"/>
    </row>
    <row r="296" spans="1:3" ht="13" x14ac:dyDescent="0.15">
      <c r="A296" s="1"/>
      <c r="B296" s="1"/>
      <c r="C296" s="2"/>
    </row>
    <row r="297" spans="1:3" ht="13" x14ac:dyDescent="0.15">
      <c r="A297" s="1"/>
      <c r="B297" s="1"/>
      <c r="C297" s="2"/>
    </row>
    <row r="298" spans="1:3" ht="13" x14ac:dyDescent="0.15">
      <c r="A298" s="1"/>
      <c r="B298" s="1"/>
      <c r="C298" s="2"/>
    </row>
    <row r="299" spans="1:3" ht="13" x14ac:dyDescent="0.15">
      <c r="A299" s="1"/>
      <c r="B299" s="1"/>
      <c r="C299" s="2"/>
    </row>
    <row r="300" spans="1:3" ht="13" x14ac:dyDescent="0.15">
      <c r="A300" s="1"/>
      <c r="B300" s="1"/>
      <c r="C300" s="2"/>
    </row>
    <row r="301" spans="1:3" ht="13" x14ac:dyDescent="0.15">
      <c r="A301" s="1"/>
      <c r="B301" s="1"/>
      <c r="C301" s="2"/>
    </row>
    <row r="302" spans="1:3" ht="13" x14ac:dyDescent="0.15">
      <c r="A302" s="1"/>
      <c r="B302" s="1"/>
      <c r="C302" s="2"/>
    </row>
    <row r="303" spans="1:3" ht="13" x14ac:dyDescent="0.15">
      <c r="A303" s="1"/>
      <c r="B303" s="1"/>
      <c r="C303" s="2"/>
    </row>
    <row r="304" spans="1:3" ht="13" x14ac:dyDescent="0.15">
      <c r="A304" s="1"/>
      <c r="B304" s="1"/>
      <c r="C304" s="2"/>
    </row>
    <row r="305" spans="1:3" ht="13" x14ac:dyDescent="0.15">
      <c r="A305" s="1"/>
      <c r="B305" s="1"/>
      <c r="C305" s="2"/>
    </row>
    <row r="306" spans="1:3" ht="13" x14ac:dyDescent="0.15">
      <c r="A306" s="1"/>
      <c r="B306" s="1"/>
      <c r="C306" s="2"/>
    </row>
    <row r="307" spans="1:3" ht="13" x14ac:dyDescent="0.15">
      <c r="A307" s="1"/>
      <c r="B307" s="1"/>
      <c r="C307" s="2"/>
    </row>
    <row r="308" spans="1:3" ht="13" x14ac:dyDescent="0.15">
      <c r="A308" s="1"/>
      <c r="B308" s="1"/>
      <c r="C308" s="2"/>
    </row>
    <row r="309" spans="1:3" ht="13" x14ac:dyDescent="0.15">
      <c r="A309" s="1"/>
      <c r="B309" s="1"/>
      <c r="C309" s="2"/>
    </row>
    <row r="310" spans="1:3" ht="13" x14ac:dyDescent="0.15">
      <c r="A310" s="1"/>
      <c r="B310" s="1"/>
      <c r="C310" s="2"/>
    </row>
    <row r="311" spans="1:3" ht="13" x14ac:dyDescent="0.15">
      <c r="A311" s="1"/>
      <c r="B311" s="1"/>
      <c r="C311" s="2"/>
    </row>
    <row r="312" spans="1:3" ht="13" x14ac:dyDescent="0.15">
      <c r="A312" s="1"/>
      <c r="B312" s="1"/>
      <c r="C312" s="2"/>
    </row>
    <row r="313" spans="1:3" ht="13" x14ac:dyDescent="0.15">
      <c r="A313" s="1"/>
      <c r="B313" s="1"/>
      <c r="C313" s="2"/>
    </row>
    <row r="314" spans="1:3" ht="13" x14ac:dyDescent="0.15">
      <c r="A314" s="1"/>
      <c r="B314" s="1"/>
      <c r="C314" s="2"/>
    </row>
    <row r="315" spans="1:3" ht="13" x14ac:dyDescent="0.15">
      <c r="A315" s="1"/>
      <c r="B315" s="1"/>
      <c r="C315" s="2"/>
    </row>
    <row r="316" spans="1:3" ht="13" x14ac:dyDescent="0.15">
      <c r="A316" s="1"/>
      <c r="B316" s="1"/>
      <c r="C316" s="2"/>
    </row>
    <row r="317" spans="1:3" ht="13" x14ac:dyDescent="0.15">
      <c r="A317" s="1"/>
      <c r="B317" s="1"/>
      <c r="C317" s="2"/>
    </row>
    <row r="318" spans="1:3" ht="13" x14ac:dyDescent="0.15">
      <c r="A318" s="1"/>
      <c r="B318" s="1"/>
      <c r="C318" s="2"/>
    </row>
    <row r="319" spans="1:3" ht="13" x14ac:dyDescent="0.15">
      <c r="A319" s="1"/>
      <c r="B319" s="1"/>
      <c r="C319" s="2"/>
    </row>
    <row r="320" spans="1:3" ht="13" x14ac:dyDescent="0.15">
      <c r="A320" s="1"/>
      <c r="B320" s="1"/>
      <c r="C320" s="2"/>
    </row>
    <row r="321" spans="1:3" ht="13" x14ac:dyDescent="0.15">
      <c r="A321" s="1"/>
      <c r="B321" s="1"/>
      <c r="C321" s="2"/>
    </row>
    <row r="322" spans="1:3" ht="13" x14ac:dyDescent="0.15">
      <c r="A322" s="1"/>
      <c r="B322" s="1"/>
      <c r="C322" s="2"/>
    </row>
    <row r="323" spans="1:3" ht="13" x14ac:dyDescent="0.15">
      <c r="A323" s="1"/>
      <c r="B323" s="1"/>
      <c r="C323" s="2"/>
    </row>
    <row r="324" spans="1:3" ht="13" x14ac:dyDescent="0.15">
      <c r="A324" s="1"/>
      <c r="B324" s="1"/>
      <c r="C324" s="2"/>
    </row>
    <row r="325" spans="1:3" ht="13" x14ac:dyDescent="0.15">
      <c r="A325" s="1"/>
      <c r="B325" s="1"/>
      <c r="C325" s="2"/>
    </row>
    <row r="326" spans="1:3" ht="13" x14ac:dyDescent="0.15">
      <c r="A326" s="1"/>
      <c r="B326" s="1"/>
      <c r="C326" s="2"/>
    </row>
    <row r="327" spans="1:3" ht="13" x14ac:dyDescent="0.15">
      <c r="A327" s="1"/>
      <c r="B327" s="1"/>
      <c r="C327" s="2"/>
    </row>
    <row r="328" spans="1:3" ht="13" x14ac:dyDescent="0.15">
      <c r="A328" s="1"/>
      <c r="B328" s="1"/>
      <c r="C328" s="2"/>
    </row>
    <row r="329" spans="1:3" ht="13" x14ac:dyDescent="0.15">
      <c r="A329" s="1"/>
      <c r="B329" s="1"/>
      <c r="C329" s="2"/>
    </row>
    <row r="330" spans="1:3" ht="13" x14ac:dyDescent="0.15">
      <c r="A330" s="1"/>
      <c r="B330" s="1"/>
      <c r="C330" s="2"/>
    </row>
    <row r="331" spans="1:3" ht="13" x14ac:dyDescent="0.15">
      <c r="A331" s="1"/>
      <c r="B331" s="1"/>
      <c r="C331" s="2"/>
    </row>
    <row r="332" spans="1:3" ht="13" x14ac:dyDescent="0.15">
      <c r="A332" s="1"/>
      <c r="B332" s="1"/>
      <c r="C332" s="2"/>
    </row>
    <row r="333" spans="1:3" ht="13" x14ac:dyDescent="0.15">
      <c r="A333" s="1"/>
      <c r="B333" s="1"/>
      <c r="C333" s="2"/>
    </row>
    <row r="334" spans="1:3" ht="13" x14ac:dyDescent="0.15">
      <c r="A334" s="1"/>
      <c r="B334" s="1"/>
      <c r="C334" s="2"/>
    </row>
    <row r="335" spans="1:3" ht="13" x14ac:dyDescent="0.15">
      <c r="A335" s="1"/>
      <c r="B335" s="1"/>
      <c r="C335" s="2"/>
    </row>
    <row r="336" spans="1:3" ht="13" x14ac:dyDescent="0.15">
      <c r="A336" s="1"/>
      <c r="B336" s="1"/>
      <c r="C336" s="2"/>
    </row>
    <row r="337" spans="1:3" ht="13" x14ac:dyDescent="0.15">
      <c r="A337" s="1"/>
      <c r="B337" s="1"/>
      <c r="C337" s="2"/>
    </row>
    <row r="338" spans="1:3" ht="13" x14ac:dyDescent="0.15">
      <c r="A338" s="1"/>
      <c r="B338" s="1"/>
      <c r="C338" s="2"/>
    </row>
    <row r="339" spans="1:3" ht="13" x14ac:dyDescent="0.15">
      <c r="A339" s="1"/>
      <c r="B339" s="1"/>
      <c r="C339" s="2"/>
    </row>
    <row r="340" spans="1:3" ht="13" x14ac:dyDescent="0.15">
      <c r="A340" s="1"/>
      <c r="B340" s="1"/>
      <c r="C340" s="2"/>
    </row>
    <row r="341" spans="1:3" ht="13" x14ac:dyDescent="0.15">
      <c r="A341" s="1"/>
      <c r="B341" s="1"/>
      <c r="C341" s="2"/>
    </row>
    <row r="342" spans="1:3" ht="13" x14ac:dyDescent="0.15">
      <c r="A342" s="1"/>
      <c r="B342" s="1"/>
      <c r="C342" s="2"/>
    </row>
    <row r="343" spans="1:3" ht="13" x14ac:dyDescent="0.15">
      <c r="A343" s="1"/>
      <c r="B343" s="1"/>
      <c r="C343" s="2"/>
    </row>
    <row r="344" spans="1:3" ht="13" x14ac:dyDescent="0.15">
      <c r="A344" s="1"/>
      <c r="B344" s="1"/>
      <c r="C344" s="2"/>
    </row>
    <row r="345" spans="1:3" ht="13" x14ac:dyDescent="0.15">
      <c r="A345" s="1"/>
      <c r="B345" s="1"/>
      <c r="C345" s="2"/>
    </row>
    <row r="346" spans="1:3" ht="13" x14ac:dyDescent="0.15">
      <c r="A346" s="1"/>
      <c r="B346" s="1"/>
      <c r="C346" s="2"/>
    </row>
    <row r="347" spans="1:3" ht="13" x14ac:dyDescent="0.15">
      <c r="A347" s="1"/>
      <c r="B347" s="1"/>
      <c r="C347" s="2"/>
    </row>
    <row r="348" spans="1:3" ht="13" x14ac:dyDescent="0.15">
      <c r="A348" s="1"/>
      <c r="B348" s="1"/>
      <c r="C348" s="2"/>
    </row>
    <row r="349" spans="1:3" ht="13" x14ac:dyDescent="0.15">
      <c r="A349" s="1"/>
      <c r="B349" s="1"/>
      <c r="C349" s="2"/>
    </row>
    <row r="350" spans="1:3" ht="13" x14ac:dyDescent="0.15">
      <c r="A350" s="1"/>
      <c r="B350" s="1"/>
      <c r="C350" s="2"/>
    </row>
    <row r="351" spans="1:3" ht="13" x14ac:dyDescent="0.15">
      <c r="A351" s="1"/>
      <c r="B351" s="1"/>
      <c r="C351" s="2"/>
    </row>
    <row r="352" spans="1:3" ht="13" x14ac:dyDescent="0.15">
      <c r="A352" s="1"/>
      <c r="B352" s="1"/>
      <c r="C352" s="2"/>
    </row>
    <row r="353" spans="1:3" ht="13" x14ac:dyDescent="0.15">
      <c r="A353" s="1"/>
      <c r="B353" s="1"/>
      <c r="C353" s="2"/>
    </row>
    <row r="354" spans="1:3" ht="13" x14ac:dyDescent="0.15">
      <c r="A354" s="1"/>
      <c r="B354" s="1"/>
      <c r="C354" s="2"/>
    </row>
    <row r="355" spans="1:3" ht="13" x14ac:dyDescent="0.15">
      <c r="A355" s="1"/>
      <c r="B355" s="1"/>
      <c r="C355" s="2"/>
    </row>
    <row r="356" spans="1:3" ht="13" x14ac:dyDescent="0.15">
      <c r="A356" s="1"/>
      <c r="B356" s="1"/>
      <c r="C356" s="2"/>
    </row>
    <row r="357" spans="1:3" ht="13" x14ac:dyDescent="0.15">
      <c r="A357" s="1"/>
      <c r="B357" s="1"/>
      <c r="C357" s="2"/>
    </row>
    <row r="358" spans="1:3" ht="13" x14ac:dyDescent="0.15">
      <c r="A358" s="1"/>
      <c r="B358" s="1"/>
      <c r="C358" s="2"/>
    </row>
    <row r="359" spans="1:3" ht="13" x14ac:dyDescent="0.15">
      <c r="A359" s="1"/>
      <c r="B359" s="1"/>
      <c r="C359" s="2"/>
    </row>
    <row r="360" spans="1:3" ht="13" x14ac:dyDescent="0.15">
      <c r="A360" s="1"/>
      <c r="B360" s="1"/>
      <c r="C360" s="2"/>
    </row>
    <row r="361" spans="1:3" ht="13" x14ac:dyDescent="0.15">
      <c r="A361" s="1"/>
      <c r="B361" s="1"/>
      <c r="C361" s="2"/>
    </row>
    <row r="362" spans="1:3" ht="13" x14ac:dyDescent="0.15">
      <c r="A362" s="1"/>
      <c r="B362" s="1"/>
      <c r="C362" s="2"/>
    </row>
    <row r="363" spans="1:3" ht="13" x14ac:dyDescent="0.15">
      <c r="A363" s="1"/>
      <c r="B363" s="1"/>
      <c r="C363" s="2"/>
    </row>
    <row r="364" spans="1:3" ht="13" x14ac:dyDescent="0.15">
      <c r="A364" s="1"/>
      <c r="B364" s="1"/>
      <c r="C364" s="2"/>
    </row>
    <row r="365" spans="1:3" ht="13" x14ac:dyDescent="0.15">
      <c r="A365" s="1"/>
      <c r="B365" s="1"/>
      <c r="C365" s="2"/>
    </row>
    <row r="366" spans="1:3" ht="13" x14ac:dyDescent="0.15">
      <c r="A366" s="1"/>
      <c r="B366" s="1"/>
      <c r="C366" s="2"/>
    </row>
    <row r="367" spans="1:3" ht="13" x14ac:dyDescent="0.15">
      <c r="A367" s="1"/>
      <c r="B367" s="1"/>
      <c r="C367" s="2"/>
    </row>
    <row r="368" spans="1:3" ht="13" x14ac:dyDescent="0.15">
      <c r="A368" s="1"/>
      <c r="B368" s="1"/>
      <c r="C368" s="2"/>
    </row>
    <row r="369" spans="1:3" ht="13" x14ac:dyDescent="0.15">
      <c r="A369" s="1"/>
      <c r="B369" s="1"/>
      <c r="C369" s="2"/>
    </row>
    <row r="370" spans="1:3" ht="13" x14ac:dyDescent="0.15">
      <c r="A370" s="1"/>
      <c r="B370" s="1"/>
      <c r="C370" s="2"/>
    </row>
    <row r="371" spans="1:3" ht="13" x14ac:dyDescent="0.15">
      <c r="A371" s="1"/>
      <c r="B371" s="1"/>
      <c r="C371" s="2"/>
    </row>
    <row r="372" spans="1:3" ht="13" x14ac:dyDescent="0.15">
      <c r="A372" s="1"/>
      <c r="B372" s="1"/>
      <c r="C372" s="2"/>
    </row>
    <row r="373" spans="1:3" ht="13" x14ac:dyDescent="0.15">
      <c r="A373" s="1"/>
      <c r="B373" s="1"/>
      <c r="C373" s="2"/>
    </row>
    <row r="374" spans="1:3" ht="13" x14ac:dyDescent="0.15">
      <c r="A374" s="1"/>
      <c r="B374" s="1"/>
      <c r="C374" s="2"/>
    </row>
    <row r="375" spans="1:3" ht="13" x14ac:dyDescent="0.15">
      <c r="A375" s="1"/>
      <c r="B375" s="1"/>
      <c r="C375" s="2"/>
    </row>
    <row r="376" spans="1:3" ht="13" x14ac:dyDescent="0.15">
      <c r="A376" s="1"/>
      <c r="B376" s="1"/>
      <c r="C376" s="2"/>
    </row>
    <row r="377" spans="1:3" ht="13" x14ac:dyDescent="0.15">
      <c r="A377" s="1"/>
      <c r="B377" s="1"/>
      <c r="C377" s="2"/>
    </row>
    <row r="378" spans="1:3" ht="13" x14ac:dyDescent="0.15">
      <c r="A378" s="1"/>
      <c r="B378" s="1"/>
      <c r="C378" s="2"/>
    </row>
    <row r="379" spans="1:3" ht="13" x14ac:dyDescent="0.15">
      <c r="A379" s="1"/>
      <c r="B379" s="1"/>
      <c r="C379" s="2"/>
    </row>
    <row r="380" spans="1:3" ht="13" x14ac:dyDescent="0.15">
      <c r="A380" s="1"/>
      <c r="B380" s="1"/>
      <c r="C380" s="2"/>
    </row>
    <row r="381" spans="1:3" ht="13" x14ac:dyDescent="0.15">
      <c r="A381" s="1"/>
      <c r="B381" s="1"/>
      <c r="C381" s="2"/>
    </row>
    <row r="382" spans="1:3" ht="13" x14ac:dyDescent="0.15">
      <c r="A382" s="1"/>
      <c r="B382" s="1"/>
      <c r="C382" s="2"/>
    </row>
    <row r="383" spans="1:3" ht="13" x14ac:dyDescent="0.15">
      <c r="A383" s="1"/>
      <c r="B383" s="1"/>
      <c r="C383" s="2"/>
    </row>
    <row r="384" spans="1:3" ht="13" x14ac:dyDescent="0.15">
      <c r="A384" s="1"/>
      <c r="B384" s="1"/>
      <c r="C384" s="2"/>
    </row>
    <row r="385" spans="1:3" ht="13" x14ac:dyDescent="0.15">
      <c r="A385" s="1"/>
      <c r="B385" s="1"/>
      <c r="C385" s="2"/>
    </row>
    <row r="386" spans="1:3" ht="13" x14ac:dyDescent="0.15">
      <c r="A386" s="1"/>
      <c r="B386" s="1"/>
      <c r="C386" s="2"/>
    </row>
    <row r="387" spans="1:3" ht="13" x14ac:dyDescent="0.15">
      <c r="A387" s="1"/>
      <c r="B387" s="1"/>
      <c r="C387" s="2"/>
    </row>
    <row r="388" spans="1:3" ht="13" x14ac:dyDescent="0.15">
      <c r="A388" s="1"/>
      <c r="B388" s="1"/>
      <c r="C388" s="2"/>
    </row>
    <row r="389" spans="1:3" ht="13" x14ac:dyDescent="0.15">
      <c r="A389" s="1"/>
      <c r="B389" s="1"/>
      <c r="C389" s="3"/>
    </row>
    <row r="390" spans="1:3" ht="13" x14ac:dyDescent="0.15">
      <c r="A390" s="1"/>
      <c r="B390" s="1"/>
      <c r="C390" s="3"/>
    </row>
    <row r="391" spans="1:3" ht="13" x14ac:dyDescent="0.15">
      <c r="A391" s="1"/>
      <c r="B391" s="1"/>
      <c r="C391" s="3"/>
    </row>
    <row r="392" spans="1:3" ht="13" x14ac:dyDescent="0.15">
      <c r="A392" s="1"/>
      <c r="B392" s="1"/>
      <c r="C392" s="3"/>
    </row>
    <row r="393" spans="1:3" ht="13" x14ac:dyDescent="0.15">
      <c r="A393" s="1"/>
      <c r="B393" s="1"/>
      <c r="C393" s="3"/>
    </row>
    <row r="394" spans="1:3" ht="13" x14ac:dyDescent="0.15">
      <c r="A394" s="1"/>
      <c r="B394" s="1"/>
      <c r="C394" s="3"/>
    </row>
    <row r="395" spans="1:3" ht="13" x14ac:dyDescent="0.15">
      <c r="A395" s="1"/>
      <c r="B395" s="1"/>
      <c r="C395" s="3"/>
    </row>
    <row r="396" spans="1:3" ht="13" x14ac:dyDescent="0.15">
      <c r="A396" s="1"/>
      <c r="B396" s="1"/>
      <c r="C396" s="3"/>
    </row>
    <row r="397" spans="1:3" ht="13" x14ac:dyDescent="0.15">
      <c r="A397" s="1"/>
      <c r="B397" s="1"/>
      <c r="C397" s="3"/>
    </row>
    <row r="398" spans="1:3" ht="13" x14ac:dyDescent="0.15">
      <c r="A398" s="1"/>
      <c r="B398" s="1"/>
      <c r="C398" s="3"/>
    </row>
    <row r="399" spans="1:3" ht="13" x14ac:dyDescent="0.15">
      <c r="A399" s="1"/>
      <c r="B399" s="1"/>
      <c r="C399" s="3"/>
    </row>
    <row r="400" spans="1:3" ht="13" x14ac:dyDescent="0.15">
      <c r="A400" s="1"/>
      <c r="B400" s="1"/>
      <c r="C400" s="3"/>
    </row>
    <row r="401" spans="1:3" ht="13" x14ac:dyDescent="0.15">
      <c r="A401" s="1"/>
      <c r="B401" s="1"/>
      <c r="C401" s="3"/>
    </row>
    <row r="402" spans="1:3" ht="13" x14ac:dyDescent="0.15">
      <c r="A402" s="1"/>
      <c r="B402" s="1"/>
      <c r="C402" s="3"/>
    </row>
    <row r="403" spans="1:3" ht="13" x14ac:dyDescent="0.15">
      <c r="A403" s="1"/>
      <c r="B403" s="1"/>
      <c r="C403" s="3"/>
    </row>
    <row r="404" spans="1:3" ht="13" x14ac:dyDescent="0.15">
      <c r="A404" s="1"/>
      <c r="B404" s="1"/>
      <c r="C404" s="3"/>
    </row>
    <row r="405" spans="1:3" ht="13" x14ac:dyDescent="0.15">
      <c r="A405" s="1"/>
      <c r="B405" s="1"/>
      <c r="C405" s="3"/>
    </row>
    <row r="406" spans="1:3" ht="13" x14ac:dyDescent="0.15">
      <c r="A406" s="1"/>
      <c r="B406" s="1"/>
      <c r="C406" s="3"/>
    </row>
    <row r="407" spans="1:3" ht="13" x14ac:dyDescent="0.15">
      <c r="A407" s="1"/>
      <c r="B407" s="1"/>
      <c r="C407" s="3"/>
    </row>
    <row r="408" spans="1:3" ht="13" x14ac:dyDescent="0.15">
      <c r="A408" s="1"/>
      <c r="B408" s="1"/>
      <c r="C408" s="3"/>
    </row>
    <row r="409" spans="1:3" ht="13" x14ac:dyDescent="0.15">
      <c r="A409" s="1"/>
      <c r="B409" s="1"/>
      <c r="C409" s="3"/>
    </row>
    <row r="410" spans="1:3" ht="13" x14ac:dyDescent="0.15">
      <c r="A410" s="1"/>
      <c r="B410" s="1"/>
      <c r="C410" s="3"/>
    </row>
    <row r="411" spans="1:3" ht="13" x14ac:dyDescent="0.15">
      <c r="A411" s="1"/>
      <c r="B411" s="1"/>
      <c r="C411" s="3"/>
    </row>
    <row r="412" spans="1:3" ht="13" x14ac:dyDescent="0.15">
      <c r="A412" s="1"/>
      <c r="B412" s="1"/>
      <c r="C412" s="3"/>
    </row>
    <row r="413" spans="1:3" ht="13" x14ac:dyDescent="0.15">
      <c r="A413" s="1"/>
      <c r="B413" s="1"/>
      <c r="C413" s="3"/>
    </row>
    <row r="414" spans="1:3" ht="13" x14ac:dyDescent="0.15">
      <c r="A414" s="1"/>
      <c r="B414" s="1"/>
      <c r="C414" s="3"/>
    </row>
    <row r="415" spans="1:3" ht="13" x14ac:dyDescent="0.15">
      <c r="A415" s="1"/>
      <c r="B415" s="1"/>
      <c r="C415" s="3"/>
    </row>
    <row r="416" spans="1:3" ht="13" x14ac:dyDescent="0.15">
      <c r="A416" s="1"/>
      <c r="B416" s="1"/>
      <c r="C416" s="3"/>
    </row>
    <row r="417" spans="1:3" ht="13" x14ac:dyDescent="0.15">
      <c r="A417" s="1"/>
      <c r="B417" s="1"/>
      <c r="C417" s="3"/>
    </row>
    <row r="418" spans="1:3" ht="13" x14ac:dyDescent="0.15">
      <c r="A418" s="1"/>
      <c r="B418" s="1"/>
      <c r="C418" s="3"/>
    </row>
    <row r="419" spans="1:3" ht="13" x14ac:dyDescent="0.15">
      <c r="A419" s="1"/>
      <c r="B419" s="1"/>
      <c r="C419" s="3"/>
    </row>
    <row r="420" spans="1:3" ht="13" x14ac:dyDescent="0.15">
      <c r="A420" s="1"/>
      <c r="B420" s="1"/>
      <c r="C420" s="3"/>
    </row>
    <row r="421" spans="1:3" ht="13" x14ac:dyDescent="0.15">
      <c r="A421" s="1"/>
      <c r="B421" s="1"/>
      <c r="C421" s="3"/>
    </row>
    <row r="422" spans="1:3" ht="13" x14ac:dyDescent="0.15">
      <c r="A422" s="1"/>
      <c r="B422" s="1"/>
      <c r="C422" s="3"/>
    </row>
    <row r="423" spans="1:3" ht="13" x14ac:dyDescent="0.15">
      <c r="A423" s="1"/>
      <c r="B423" s="1"/>
      <c r="C423" s="3"/>
    </row>
    <row r="424" spans="1:3" ht="13" x14ac:dyDescent="0.15">
      <c r="A424" s="1"/>
      <c r="B424" s="1"/>
      <c r="C424" s="3"/>
    </row>
    <row r="425" spans="1:3" ht="13" x14ac:dyDescent="0.15">
      <c r="A425" s="1"/>
      <c r="B425" s="1"/>
      <c r="C425" s="3"/>
    </row>
    <row r="426" spans="1:3" ht="13" x14ac:dyDescent="0.15">
      <c r="A426" s="1"/>
      <c r="B426" s="1"/>
      <c r="C426" s="3"/>
    </row>
    <row r="427" spans="1:3" ht="13" x14ac:dyDescent="0.15">
      <c r="A427" s="1"/>
      <c r="B427" s="1"/>
      <c r="C427" s="3"/>
    </row>
    <row r="428" spans="1:3" ht="13" x14ac:dyDescent="0.15">
      <c r="A428" s="1"/>
      <c r="B428" s="1"/>
      <c r="C428" s="3"/>
    </row>
    <row r="429" spans="1:3" ht="13" x14ac:dyDescent="0.15">
      <c r="A429" s="1"/>
      <c r="B429" s="1"/>
      <c r="C429" s="3"/>
    </row>
    <row r="430" spans="1:3" ht="13" x14ac:dyDescent="0.15">
      <c r="A430" s="1"/>
      <c r="B430" s="1"/>
      <c r="C430" s="3"/>
    </row>
    <row r="431" spans="1:3" ht="13" x14ac:dyDescent="0.15">
      <c r="A431" s="1"/>
      <c r="B431" s="1"/>
      <c r="C431" s="3"/>
    </row>
    <row r="432" spans="1:3" ht="13" x14ac:dyDescent="0.15">
      <c r="A432" s="1"/>
      <c r="B432" s="1"/>
      <c r="C432" s="3"/>
    </row>
    <row r="433" spans="1:3" ht="13" x14ac:dyDescent="0.15">
      <c r="A433" s="1"/>
      <c r="B433" s="1"/>
      <c r="C433" s="3"/>
    </row>
    <row r="434" spans="1:3" ht="13" x14ac:dyDescent="0.15">
      <c r="A434" s="1"/>
      <c r="B434" s="1"/>
      <c r="C434" s="3"/>
    </row>
    <row r="435" spans="1:3" ht="13" x14ac:dyDescent="0.15">
      <c r="A435" s="1"/>
      <c r="B435" s="1"/>
      <c r="C435" s="3"/>
    </row>
    <row r="436" spans="1:3" ht="13" x14ac:dyDescent="0.15">
      <c r="A436" s="1"/>
      <c r="B436" s="1"/>
      <c r="C436" s="3"/>
    </row>
    <row r="437" spans="1:3" ht="13" x14ac:dyDescent="0.15">
      <c r="A437" s="1"/>
      <c r="B437" s="1"/>
      <c r="C437" s="3"/>
    </row>
    <row r="438" spans="1:3" ht="13" x14ac:dyDescent="0.15">
      <c r="A438" s="1"/>
      <c r="B438" s="1"/>
      <c r="C438" s="3"/>
    </row>
    <row r="439" spans="1:3" ht="13" x14ac:dyDescent="0.15">
      <c r="A439" s="1"/>
      <c r="B439" s="1"/>
      <c r="C439" s="3"/>
    </row>
    <row r="440" spans="1:3" ht="13" x14ac:dyDescent="0.15">
      <c r="A440" s="1"/>
      <c r="B440" s="1"/>
      <c r="C440" s="3"/>
    </row>
    <row r="441" spans="1:3" ht="13" x14ac:dyDescent="0.15">
      <c r="A441" s="1"/>
      <c r="B441" s="1"/>
      <c r="C441" s="3"/>
    </row>
    <row r="442" spans="1:3" ht="13" x14ac:dyDescent="0.15">
      <c r="A442" s="1"/>
      <c r="B442" s="1"/>
      <c r="C442" s="3"/>
    </row>
    <row r="443" spans="1:3" ht="13" x14ac:dyDescent="0.15">
      <c r="A443" s="1"/>
      <c r="B443" s="1"/>
      <c r="C443" s="3"/>
    </row>
    <row r="444" spans="1:3" ht="13" x14ac:dyDescent="0.15">
      <c r="A444" s="1"/>
      <c r="B444" s="1"/>
      <c r="C444" s="3"/>
    </row>
    <row r="445" spans="1:3" ht="13" x14ac:dyDescent="0.15">
      <c r="A445" s="1"/>
      <c r="B445" s="1"/>
      <c r="C445" s="3"/>
    </row>
    <row r="446" spans="1:3" ht="13" x14ac:dyDescent="0.15">
      <c r="A446" s="1"/>
      <c r="B446" s="1"/>
      <c r="C446" s="3"/>
    </row>
    <row r="447" spans="1:3" ht="13" x14ac:dyDescent="0.15">
      <c r="A447" s="1"/>
      <c r="B447" s="1"/>
      <c r="C447" s="3"/>
    </row>
    <row r="448" spans="1:3" ht="13" x14ac:dyDescent="0.15">
      <c r="A448" s="1"/>
      <c r="B448" s="1"/>
      <c r="C448" s="3"/>
    </row>
    <row r="449" spans="1:3" ht="13" x14ac:dyDescent="0.15">
      <c r="A449" s="1"/>
      <c r="B449" s="1"/>
      <c r="C449" s="3"/>
    </row>
    <row r="450" spans="1:3" ht="13" x14ac:dyDescent="0.15">
      <c r="A450" s="1"/>
      <c r="B450" s="1"/>
      <c r="C450" s="3"/>
    </row>
    <row r="451" spans="1:3" ht="13" x14ac:dyDescent="0.15">
      <c r="A451" s="1"/>
      <c r="B451" s="1"/>
      <c r="C451" s="3"/>
    </row>
    <row r="452" spans="1:3" ht="13" x14ac:dyDescent="0.15">
      <c r="A452" s="1"/>
      <c r="B452" s="1"/>
      <c r="C452" s="3"/>
    </row>
    <row r="453" spans="1:3" ht="13" x14ac:dyDescent="0.15">
      <c r="A453" s="1"/>
      <c r="B453" s="1"/>
      <c r="C453" s="3"/>
    </row>
    <row r="454" spans="1:3" ht="13" x14ac:dyDescent="0.15">
      <c r="A454" s="1"/>
      <c r="B454" s="1"/>
      <c r="C454" s="3"/>
    </row>
    <row r="455" spans="1:3" ht="13" x14ac:dyDescent="0.15">
      <c r="A455" s="1"/>
      <c r="B455" s="1"/>
      <c r="C455" s="3"/>
    </row>
    <row r="456" spans="1:3" ht="13" x14ac:dyDescent="0.15">
      <c r="A456" s="1"/>
      <c r="B456" s="1"/>
      <c r="C456" s="3"/>
    </row>
    <row r="457" spans="1:3" ht="13" x14ac:dyDescent="0.15">
      <c r="A457" s="1"/>
      <c r="B457" s="1"/>
      <c r="C457" s="3"/>
    </row>
    <row r="458" spans="1:3" ht="13" x14ac:dyDescent="0.15">
      <c r="A458" s="1"/>
      <c r="B458" s="1"/>
      <c r="C458" s="3"/>
    </row>
    <row r="459" spans="1:3" ht="13" x14ac:dyDescent="0.15">
      <c r="A459" s="1"/>
      <c r="B459" s="1"/>
      <c r="C459" s="3"/>
    </row>
    <row r="460" spans="1:3" ht="13" x14ac:dyDescent="0.15">
      <c r="A460" s="1"/>
      <c r="B460" s="1"/>
      <c r="C460" s="3"/>
    </row>
    <row r="461" spans="1:3" ht="13" x14ac:dyDescent="0.15">
      <c r="A461" s="1"/>
      <c r="B461" s="1"/>
      <c r="C461" s="3"/>
    </row>
    <row r="462" spans="1:3" ht="13" x14ac:dyDescent="0.15">
      <c r="A462" s="1"/>
      <c r="B462" s="1"/>
      <c r="C462" s="3"/>
    </row>
    <row r="463" spans="1:3" ht="13" x14ac:dyDescent="0.15">
      <c r="A463" s="1"/>
      <c r="B463" s="1"/>
      <c r="C463" s="3"/>
    </row>
    <row r="464" spans="1:3" ht="13" x14ac:dyDescent="0.15">
      <c r="A464" s="1"/>
      <c r="B464" s="1"/>
      <c r="C464" s="3"/>
    </row>
    <row r="465" spans="1:3" ht="13" x14ac:dyDescent="0.15">
      <c r="A465" s="1"/>
      <c r="B465" s="1"/>
      <c r="C465" s="3"/>
    </row>
    <row r="466" spans="1:3" ht="13" x14ac:dyDescent="0.15">
      <c r="A466" s="1"/>
      <c r="B466" s="1"/>
      <c r="C466" s="3"/>
    </row>
    <row r="467" spans="1:3" ht="13" x14ac:dyDescent="0.15">
      <c r="A467" s="1"/>
      <c r="B467" s="1"/>
      <c r="C467" s="3"/>
    </row>
    <row r="468" spans="1:3" ht="13" x14ac:dyDescent="0.15">
      <c r="A468" s="1"/>
      <c r="B468" s="1"/>
      <c r="C468" s="3"/>
    </row>
    <row r="469" spans="1:3" ht="13" x14ac:dyDescent="0.15">
      <c r="A469" s="1"/>
      <c r="B469" s="1"/>
      <c r="C469" s="3"/>
    </row>
    <row r="470" spans="1:3" ht="13" x14ac:dyDescent="0.15">
      <c r="A470" s="1"/>
      <c r="B470" s="1"/>
      <c r="C470" s="3"/>
    </row>
    <row r="471" spans="1:3" ht="13" x14ac:dyDescent="0.15">
      <c r="A471" s="1"/>
      <c r="B471" s="1"/>
      <c r="C471" s="3"/>
    </row>
    <row r="472" spans="1:3" ht="13" x14ac:dyDescent="0.15">
      <c r="A472" s="1"/>
      <c r="B472" s="1"/>
      <c r="C472" s="3"/>
    </row>
    <row r="473" spans="1:3" ht="13" x14ac:dyDescent="0.15">
      <c r="A473" s="1"/>
      <c r="B473" s="1"/>
      <c r="C473" s="3"/>
    </row>
    <row r="474" spans="1:3" ht="13" x14ac:dyDescent="0.15">
      <c r="A474" s="1"/>
      <c r="B474" s="1"/>
      <c r="C474" s="3"/>
    </row>
    <row r="475" spans="1:3" ht="13" x14ac:dyDescent="0.15">
      <c r="A475" s="1"/>
      <c r="B475" s="1"/>
      <c r="C475" s="3"/>
    </row>
    <row r="476" spans="1:3" ht="13" x14ac:dyDescent="0.15">
      <c r="A476" s="1"/>
      <c r="B476" s="1"/>
      <c r="C476" s="3"/>
    </row>
    <row r="477" spans="1:3" ht="13" x14ac:dyDescent="0.15">
      <c r="A477" s="1"/>
      <c r="B477" s="1"/>
      <c r="C477" s="3"/>
    </row>
    <row r="478" spans="1:3" ht="13" x14ac:dyDescent="0.15">
      <c r="A478" s="1"/>
      <c r="B478" s="1"/>
      <c r="C478" s="3"/>
    </row>
    <row r="479" spans="1:3" ht="13" x14ac:dyDescent="0.15">
      <c r="A479" s="1"/>
      <c r="B479" s="1"/>
      <c r="C479" s="3"/>
    </row>
    <row r="480" spans="1:3" ht="13" x14ac:dyDescent="0.15">
      <c r="A480" s="1"/>
      <c r="B480" s="1"/>
      <c r="C480" s="3"/>
    </row>
    <row r="481" spans="1:3" ht="13" x14ac:dyDescent="0.15">
      <c r="A481" s="1"/>
      <c r="B481" s="1"/>
      <c r="C481" s="3"/>
    </row>
    <row r="482" spans="1:3" ht="13" x14ac:dyDescent="0.15">
      <c r="A482" s="1"/>
      <c r="B482" s="1"/>
      <c r="C482" s="3"/>
    </row>
    <row r="483" spans="1:3" ht="13" x14ac:dyDescent="0.15">
      <c r="A483" s="1"/>
      <c r="B483" s="1"/>
      <c r="C483" s="3"/>
    </row>
    <row r="484" spans="1:3" ht="13" x14ac:dyDescent="0.15">
      <c r="A484" s="1"/>
      <c r="B484" s="1"/>
      <c r="C484" s="3"/>
    </row>
    <row r="485" spans="1:3" ht="13" x14ac:dyDescent="0.15">
      <c r="A485" s="1"/>
      <c r="B485" s="1"/>
      <c r="C485" s="3"/>
    </row>
    <row r="486" spans="1:3" ht="13" x14ac:dyDescent="0.15">
      <c r="A486" s="1"/>
      <c r="B486" s="1"/>
      <c r="C486" s="3"/>
    </row>
    <row r="487" spans="1:3" ht="13" x14ac:dyDescent="0.15">
      <c r="A487" s="1"/>
      <c r="B487" s="1"/>
      <c r="C487" s="3"/>
    </row>
    <row r="488" spans="1:3" ht="13" x14ac:dyDescent="0.15">
      <c r="A488" s="1"/>
      <c r="B488" s="1"/>
      <c r="C488" s="3"/>
    </row>
    <row r="489" spans="1:3" ht="13" x14ac:dyDescent="0.15">
      <c r="A489" s="1"/>
      <c r="B489" s="1"/>
      <c r="C489" s="3"/>
    </row>
    <row r="490" spans="1:3" ht="13" x14ac:dyDescent="0.15">
      <c r="A490" s="1"/>
      <c r="B490" s="1"/>
      <c r="C490" s="3"/>
    </row>
    <row r="491" spans="1:3" ht="13" x14ac:dyDescent="0.15">
      <c r="A491" s="1"/>
      <c r="B491" s="1"/>
      <c r="C491" s="3"/>
    </row>
    <row r="492" spans="1:3" ht="13" x14ac:dyDescent="0.15">
      <c r="A492" s="1"/>
      <c r="B492" s="1"/>
      <c r="C492" s="3"/>
    </row>
    <row r="493" spans="1:3" ht="13" x14ac:dyDescent="0.15">
      <c r="A493" s="1"/>
      <c r="B493" s="1"/>
      <c r="C493" s="3"/>
    </row>
    <row r="494" spans="1:3" ht="13" x14ac:dyDescent="0.15">
      <c r="A494" s="1"/>
      <c r="B494" s="1"/>
      <c r="C494" s="3"/>
    </row>
    <row r="495" spans="1:3" ht="13" x14ac:dyDescent="0.15">
      <c r="A495" s="1"/>
      <c r="B495" s="1"/>
      <c r="C495" s="3"/>
    </row>
    <row r="496" spans="1:3" ht="13" x14ac:dyDescent="0.15">
      <c r="A496" s="1"/>
      <c r="B496" s="1"/>
      <c r="C496" s="3"/>
    </row>
    <row r="497" spans="1:3" ht="13" x14ac:dyDescent="0.15">
      <c r="A497" s="1"/>
      <c r="B497" s="1"/>
      <c r="C497" s="3"/>
    </row>
    <row r="498" spans="1:3" ht="13" x14ac:dyDescent="0.15">
      <c r="A498" s="1"/>
      <c r="B498" s="1"/>
      <c r="C498" s="3"/>
    </row>
    <row r="499" spans="1:3" ht="13" x14ac:dyDescent="0.15">
      <c r="A499" s="1"/>
      <c r="B499" s="1"/>
      <c r="C499" s="3"/>
    </row>
    <row r="500" spans="1:3" ht="13" x14ac:dyDescent="0.15">
      <c r="A500" s="1"/>
      <c r="B500" s="1"/>
      <c r="C500" s="3"/>
    </row>
    <row r="501" spans="1:3" ht="13" x14ac:dyDescent="0.15">
      <c r="A501" s="1"/>
      <c r="B501" s="1"/>
      <c r="C501" s="3"/>
    </row>
    <row r="502" spans="1:3" ht="13" x14ac:dyDescent="0.15">
      <c r="A502" s="1"/>
      <c r="B502" s="1"/>
      <c r="C502" s="3"/>
    </row>
    <row r="503" spans="1:3" ht="13" x14ac:dyDescent="0.15">
      <c r="A503" s="1"/>
      <c r="B503" s="1"/>
      <c r="C503" s="3"/>
    </row>
    <row r="504" spans="1:3" ht="13" x14ac:dyDescent="0.15">
      <c r="A504" s="1"/>
      <c r="B504" s="1"/>
      <c r="C504" s="3"/>
    </row>
    <row r="505" spans="1:3" ht="13" x14ac:dyDescent="0.15">
      <c r="A505" s="1"/>
      <c r="B505" s="1"/>
      <c r="C505" s="3"/>
    </row>
    <row r="506" spans="1:3" ht="13" x14ac:dyDescent="0.15">
      <c r="A506" s="1"/>
      <c r="B506" s="1"/>
      <c r="C506" s="3"/>
    </row>
    <row r="507" spans="1:3" ht="13" x14ac:dyDescent="0.15">
      <c r="A507" s="1"/>
      <c r="B507" s="1"/>
      <c r="C507" s="3"/>
    </row>
    <row r="508" spans="1:3" ht="13" x14ac:dyDescent="0.15">
      <c r="A508" s="1"/>
      <c r="B508" s="1"/>
      <c r="C508" s="3"/>
    </row>
    <row r="509" spans="1:3" ht="13" x14ac:dyDescent="0.15">
      <c r="A509" s="1"/>
      <c r="B509" s="1"/>
      <c r="C509" s="3"/>
    </row>
    <row r="510" spans="1:3" ht="13" x14ac:dyDescent="0.15">
      <c r="A510" s="1"/>
      <c r="B510" s="1"/>
      <c r="C510" s="3"/>
    </row>
    <row r="511" spans="1:3" ht="13" x14ac:dyDescent="0.15">
      <c r="A511" s="1"/>
      <c r="B511" s="1"/>
      <c r="C511" s="3"/>
    </row>
    <row r="512" spans="1:3" ht="13" x14ac:dyDescent="0.15">
      <c r="A512" s="1"/>
      <c r="B512" s="1"/>
      <c r="C512" s="3"/>
    </row>
    <row r="513" spans="1:3" ht="13" x14ac:dyDescent="0.15">
      <c r="A513" s="1"/>
      <c r="B513" s="1"/>
      <c r="C513" s="3"/>
    </row>
    <row r="514" spans="1:3" ht="13" x14ac:dyDescent="0.15">
      <c r="A514" s="1"/>
      <c r="B514" s="1"/>
      <c r="C514" s="3"/>
    </row>
    <row r="515" spans="1:3" ht="13" x14ac:dyDescent="0.15">
      <c r="A515" s="1"/>
      <c r="B515" s="1"/>
      <c r="C515" s="3"/>
    </row>
    <row r="516" spans="1:3" ht="13" x14ac:dyDescent="0.15">
      <c r="A516" s="1"/>
      <c r="B516" s="1"/>
      <c r="C516" s="3"/>
    </row>
    <row r="517" spans="1:3" ht="13" x14ac:dyDescent="0.15">
      <c r="A517" s="1"/>
      <c r="B517" s="1"/>
      <c r="C517" s="3"/>
    </row>
    <row r="518" spans="1:3" ht="13" x14ac:dyDescent="0.15">
      <c r="A518" s="1"/>
      <c r="B518" s="1"/>
      <c r="C518" s="3"/>
    </row>
    <row r="519" spans="1:3" ht="13" x14ac:dyDescent="0.15">
      <c r="A519" s="1"/>
      <c r="B519" s="1"/>
      <c r="C519" s="3"/>
    </row>
    <row r="520" spans="1:3" ht="13" x14ac:dyDescent="0.15">
      <c r="A520" s="1"/>
      <c r="B520" s="1"/>
      <c r="C520" s="3"/>
    </row>
    <row r="521" spans="1:3" ht="13" x14ac:dyDescent="0.15">
      <c r="A521" s="1"/>
      <c r="B521" s="1"/>
      <c r="C521" s="3"/>
    </row>
    <row r="522" spans="1:3" ht="13" x14ac:dyDescent="0.15">
      <c r="A522" s="1"/>
      <c r="B522" s="1"/>
      <c r="C522" s="3"/>
    </row>
    <row r="523" spans="1:3" ht="13" x14ac:dyDescent="0.15">
      <c r="A523" s="1"/>
      <c r="B523" s="1"/>
      <c r="C523" s="3"/>
    </row>
    <row r="524" spans="1:3" ht="13" x14ac:dyDescent="0.15">
      <c r="A524" s="1"/>
      <c r="B524" s="1"/>
      <c r="C524" s="3"/>
    </row>
    <row r="525" spans="1:3" ht="13" x14ac:dyDescent="0.15">
      <c r="A525" s="1"/>
      <c r="B525" s="1"/>
      <c r="C525" s="3"/>
    </row>
    <row r="526" spans="1:3" ht="13" x14ac:dyDescent="0.15">
      <c r="A526" s="1"/>
      <c r="B526" s="1"/>
      <c r="C526" s="3"/>
    </row>
    <row r="527" spans="1:3" ht="13" x14ac:dyDescent="0.15">
      <c r="A527" s="1"/>
      <c r="B527" s="1"/>
      <c r="C527" s="3"/>
    </row>
    <row r="528" spans="1:3" ht="13" x14ac:dyDescent="0.15">
      <c r="A528" s="1"/>
      <c r="B528" s="1"/>
      <c r="C528" s="3"/>
    </row>
    <row r="529" spans="1:3" ht="13" x14ac:dyDescent="0.15">
      <c r="A529" s="1"/>
      <c r="B529" s="1"/>
      <c r="C529" s="3"/>
    </row>
    <row r="530" spans="1:3" ht="13" x14ac:dyDescent="0.15">
      <c r="A530" s="1"/>
      <c r="B530" s="1"/>
      <c r="C530" s="3"/>
    </row>
    <row r="531" spans="1:3" ht="13" x14ac:dyDescent="0.15">
      <c r="A531" s="1"/>
      <c r="B531" s="1"/>
      <c r="C531" s="3"/>
    </row>
    <row r="532" spans="1:3" ht="13" x14ac:dyDescent="0.15">
      <c r="A532" s="1"/>
      <c r="B532" s="1"/>
      <c r="C532" s="3"/>
    </row>
    <row r="533" spans="1:3" ht="13" x14ac:dyDescent="0.15">
      <c r="A533" s="1"/>
      <c r="B533" s="1"/>
      <c r="C533" s="3"/>
    </row>
    <row r="534" spans="1:3" ht="13" x14ac:dyDescent="0.15">
      <c r="A534" s="1"/>
      <c r="B534" s="1"/>
      <c r="C534" s="3"/>
    </row>
    <row r="535" spans="1:3" ht="13" x14ac:dyDescent="0.15">
      <c r="A535" s="1"/>
      <c r="B535" s="1"/>
      <c r="C535" s="3"/>
    </row>
    <row r="536" spans="1:3" ht="13" x14ac:dyDescent="0.15">
      <c r="A536" s="1"/>
      <c r="B536" s="1"/>
      <c r="C536" s="3"/>
    </row>
    <row r="537" spans="1:3" ht="13" x14ac:dyDescent="0.15">
      <c r="A537" s="1"/>
      <c r="B537" s="1"/>
      <c r="C537" s="3"/>
    </row>
    <row r="538" spans="1:3" ht="13" x14ac:dyDescent="0.15">
      <c r="A538" s="1"/>
      <c r="B538" s="1"/>
      <c r="C538" s="3"/>
    </row>
    <row r="539" spans="1:3" ht="13" x14ac:dyDescent="0.15">
      <c r="A539" s="1"/>
      <c r="B539" s="1"/>
      <c r="C539" s="3"/>
    </row>
    <row r="540" spans="1:3" ht="13" x14ac:dyDescent="0.15">
      <c r="A540" s="1"/>
      <c r="B540" s="1"/>
      <c r="C540" s="3"/>
    </row>
    <row r="541" spans="1:3" ht="13" x14ac:dyDescent="0.15">
      <c r="A541" s="1"/>
      <c r="B541" s="1"/>
      <c r="C541" s="3"/>
    </row>
    <row r="542" spans="1:3" ht="13" x14ac:dyDescent="0.15">
      <c r="A542" s="1"/>
      <c r="B542" s="1"/>
      <c r="C542" s="3"/>
    </row>
    <row r="543" spans="1:3" ht="13" x14ac:dyDescent="0.15">
      <c r="A543" s="1"/>
      <c r="B543" s="1"/>
      <c r="C543" s="3"/>
    </row>
    <row r="544" spans="1:3" ht="13" x14ac:dyDescent="0.15">
      <c r="A544" s="1"/>
      <c r="B544" s="1"/>
      <c r="C544" s="3"/>
    </row>
    <row r="545" spans="1:3" ht="13" x14ac:dyDescent="0.15">
      <c r="A545" s="1"/>
      <c r="B545" s="1"/>
      <c r="C545" s="3"/>
    </row>
    <row r="546" spans="1:3" ht="13" x14ac:dyDescent="0.15">
      <c r="A546" s="1"/>
      <c r="B546" s="1"/>
      <c r="C546" s="3"/>
    </row>
    <row r="547" spans="1:3" ht="13" x14ac:dyDescent="0.15">
      <c r="A547" s="1"/>
      <c r="B547" s="1"/>
      <c r="C547" s="3"/>
    </row>
    <row r="548" spans="1:3" ht="13" x14ac:dyDescent="0.15">
      <c r="A548" s="1"/>
      <c r="B548" s="1"/>
      <c r="C548" s="3"/>
    </row>
    <row r="549" spans="1:3" ht="13" x14ac:dyDescent="0.15">
      <c r="A549" s="1"/>
      <c r="B549" s="1"/>
      <c r="C549" s="3"/>
    </row>
    <row r="550" spans="1:3" ht="13" x14ac:dyDescent="0.15">
      <c r="A550" s="1"/>
      <c r="B550" s="1"/>
      <c r="C550" s="3"/>
    </row>
    <row r="551" spans="1:3" ht="13" x14ac:dyDescent="0.15">
      <c r="A551" s="1"/>
      <c r="B551" s="1"/>
      <c r="C551" s="3"/>
    </row>
    <row r="552" spans="1:3" ht="13" x14ac:dyDescent="0.15">
      <c r="A552" s="1"/>
      <c r="B552" s="1"/>
      <c r="C552" s="3"/>
    </row>
    <row r="553" spans="1:3" ht="13" x14ac:dyDescent="0.15">
      <c r="A553" s="1"/>
      <c r="B553" s="1"/>
      <c r="C553" s="3"/>
    </row>
    <row r="554" spans="1:3" ht="13" x14ac:dyDescent="0.15">
      <c r="A554" s="1"/>
      <c r="B554" s="1"/>
      <c r="C554" s="3"/>
    </row>
    <row r="555" spans="1:3" ht="13" x14ac:dyDescent="0.15">
      <c r="A555" s="1"/>
      <c r="B555" s="1"/>
      <c r="C555" s="3"/>
    </row>
    <row r="556" spans="1:3" ht="13" x14ac:dyDescent="0.15">
      <c r="A556" s="1"/>
      <c r="B556" s="1"/>
      <c r="C556" s="3"/>
    </row>
    <row r="557" spans="1:3" ht="13" x14ac:dyDescent="0.15">
      <c r="A557" s="1"/>
      <c r="B557" s="1"/>
      <c r="C557" s="3"/>
    </row>
    <row r="558" spans="1:3" ht="13" x14ac:dyDescent="0.15">
      <c r="A558" s="1"/>
      <c r="B558" s="1"/>
      <c r="C558" s="3"/>
    </row>
    <row r="559" spans="1:3" ht="13" x14ac:dyDescent="0.15">
      <c r="A559" s="1"/>
      <c r="B559" s="1"/>
      <c r="C559" s="3"/>
    </row>
    <row r="560" spans="1:3" ht="13" x14ac:dyDescent="0.15">
      <c r="A560" s="1"/>
      <c r="B560" s="1"/>
      <c r="C560" s="3"/>
    </row>
    <row r="561" spans="1:3" ht="13" x14ac:dyDescent="0.15">
      <c r="A561" s="1"/>
      <c r="B561" s="1"/>
      <c r="C561" s="3"/>
    </row>
    <row r="562" spans="1:3" ht="13" x14ac:dyDescent="0.15">
      <c r="A562" s="1"/>
      <c r="B562" s="1"/>
      <c r="C562" s="3"/>
    </row>
    <row r="563" spans="1:3" ht="13" x14ac:dyDescent="0.15">
      <c r="A563" s="1"/>
      <c r="B563" s="1"/>
      <c r="C563" s="3"/>
    </row>
    <row r="564" spans="1:3" ht="13" x14ac:dyDescent="0.15">
      <c r="A564" s="1"/>
      <c r="B564" s="1"/>
      <c r="C564" s="3"/>
    </row>
    <row r="565" spans="1:3" ht="13" x14ac:dyDescent="0.15">
      <c r="A565" s="1"/>
      <c r="B565" s="1"/>
      <c r="C565" s="3"/>
    </row>
    <row r="566" spans="1:3" ht="13" x14ac:dyDescent="0.15">
      <c r="A566" s="1"/>
      <c r="B566" s="1"/>
      <c r="C566" s="3"/>
    </row>
    <row r="567" spans="1:3" ht="13" x14ac:dyDescent="0.15">
      <c r="A567" s="1"/>
      <c r="B567" s="1"/>
      <c r="C567" s="3"/>
    </row>
    <row r="568" spans="1:3" ht="13" x14ac:dyDescent="0.15">
      <c r="A568" s="1"/>
      <c r="B568" s="1"/>
      <c r="C568" s="3"/>
    </row>
    <row r="569" spans="1:3" ht="13" x14ac:dyDescent="0.15">
      <c r="A569" s="1"/>
      <c r="B569" s="1"/>
      <c r="C569" s="3"/>
    </row>
    <row r="570" spans="1:3" ht="13" x14ac:dyDescent="0.15">
      <c r="A570" s="1"/>
      <c r="B570" s="1"/>
      <c r="C570" s="3"/>
    </row>
    <row r="571" spans="1:3" ht="13" x14ac:dyDescent="0.15">
      <c r="A571" s="1"/>
      <c r="B571" s="1"/>
      <c r="C571" s="3"/>
    </row>
    <row r="572" spans="1:3" ht="13" x14ac:dyDescent="0.15">
      <c r="A572" s="1"/>
      <c r="B572" s="1"/>
      <c r="C572" s="3"/>
    </row>
    <row r="573" spans="1:3" ht="13" x14ac:dyDescent="0.15">
      <c r="A573" s="1"/>
      <c r="B573" s="1"/>
      <c r="C573" s="3"/>
    </row>
    <row r="574" spans="1:3" ht="13" x14ac:dyDescent="0.15">
      <c r="A574" s="1"/>
      <c r="B574" s="1"/>
      <c r="C574" s="3"/>
    </row>
    <row r="575" spans="1:3" ht="13" x14ac:dyDescent="0.15">
      <c r="A575" s="1"/>
      <c r="B575" s="1"/>
      <c r="C575" s="3"/>
    </row>
    <row r="576" spans="1:3" ht="13" x14ac:dyDescent="0.15">
      <c r="A576" s="1"/>
      <c r="B576" s="1"/>
      <c r="C576" s="3"/>
    </row>
    <row r="577" spans="1:3" ht="13" x14ac:dyDescent="0.15">
      <c r="A577" s="1"/>
      <c r="B577" s="1"/>
      <c r="C577" s="3"/>
    </row>
    <row r="578" spans="1:3" ht="13" x14ac:dyDescent="0.15">
      <c r="A578" s="1"/>
      <c r="B578" s="1"/>
      <c r="C578" s="3"/>
    </row>
    <row r="579" spans="1:3" ht="13" x14ac:dyDescent="0.15">
      <c r="A579" s="1"/>
      <c r="B579" s="1"/>
      <c r="C579" s="3"/>
    </row>
    <row r="580" spans="1:3" ht="13" x14ac:dyDescent="0.15">
      <c r="A580" s="1"/>
      <c r="B580" s="1"/>
      <c r="C580" s="3"/>
    </row>
    <row r="581" spans="1:3" ht="13" x14ac:dyDescent="0.15">
      <c r="A581" s="1"/>
      <c r="B581" s="1"/>
      <c r="C581" s="3"/>
    </row>
    <row r="582" spans="1:3" ht="13" x14ac:dyDescent="0.15">
      <c r="A582" s="1"/>
      <c r="B582" s="1"/>
      <c r="C582" s="3"/>
    </row>
    <row r="583" spans="1:3" ht="13" x14ac:dyDescent="0.15">
      <c r="A583" s="1"/>
      <c r="B583" s="1"/>
      <c r="C583" s="3"/>
    </row>
    <row r="584" spans="1:3" ht="13" x14ac:dyDescent="0.15">
      <c r="A584" s="1"/>
      <c r="B584" s="1"/>
      <c r="C584" s="3"/>
    </row>
    <row r="585" spans="1:3" ht="13" x14ac:dyDescent="0.15">
      <c r="A585" s="1"/>
      <c r="B585" s="1"/>
      <c r="C585" s="3"/>
    </row>
    <row r="586" spans="1:3" ht="13" x14ac:dyDescent="0.15">
      <c r="A586" s="1"/>
      <c r="B586" s="1"/>
      <c r="C586" s="3"/>
    </row>
    <row r="587" spans="1:3" ht="13" x14ac:dyDescent="0.15">
      <c r="A587" s="1"/>
      <c r="B587" s="1"/>
      <c r="C587" s="3"/>
    </row>
    <row r="588" spans="1:3" ht="13" x14ac:dyDescent="0.15">
      <c r="A588" s="1"/>
      <c r="B588" s="1"/>
      <c r="C588" s="3"/>
    </row>
    <row r="589" spans="1:3" ht="13" x14ac:dyDescent="0.15">
      <c r="A589" s="1"/>
      <c r="B589" s="1"/>
      <c r="C589" s="3"/>
    </row>
    <row r="590" spans="1:3" ht="13" x14ac:dyDescent="0.15">
      <c r="A590" s="1"/>
      <c r="B590" s="1"/>
      <c r="C590" s="3"/>
    </row>
    <row r="591" spans="1:3" ht="13" x14ac:dyDescent="0.15">
      <c r="A591" s="1"/>
      <c r="B591" s="1"/>
      <c r="C591" s="3"/>
    </row>
    <row r="592" spans="1:3" ht="13" x14ac:dyDescent="0.15">
      <c r="A592" s="1"/>
      <c r="B592" s="1"/>
      <c r="C592" s="3"/>
    </row>
    <row r="593" spans="1:3" ht="13" x14ac:dyDescent="0.15">
      <c r="A593" s="1"/>
      <c r="B593" s="1"/>
      <c r="C593" s="3"/>
    </row>
    <row r="594" spans="1:3" ht="13" x14ac:dyDescent="0.15">
      <c r="A594" s="1"/>
      <c r="B594" s="1"/>
      <c r="C594" s="3"/>
    </row>
    <row r="595" spans="1:3" ht="13" x14ac:dyDescent="0.15">
      <c r="A595" s="1"/>
      <c r="B595" s="1"/>
      <c r="C595" s="3"/>
    </row>
    <row r="596" spans="1:3" ht="13" x14ac:dyDescent="0.15">
      <c r="A596" s="1"/>
      <c r="B596" s="1"/>
      <c r="C596" s="3"/>
    </row>
    <row r="597" spans="1:3" ht="13" x14ac:dyDescent="0.15">
      <c r="A597" s="1"/>
      <c r="B597" s="1"/>
      <c r="C597" s="3"/>
    </row>
    <row r="598" spans="1:3" ht="13" x14ac:dyDescent="0.15">
      <c r="A598" s="1"/>
      <c r="B598" s="1"/>
      <c r="C598" s="3"/>
    </row>
    <row r="599" spans="1:3" ht="13" x14ac:dyDescent="0.15">
      <c r="A599" s="1"/>
      <c r="B599" s="1"/>
      <c r="C599" s="3"/>
    </row>
    <row r="600" spans="1:3" ht="13" x14ac:dyDescent="0.15">
      <c r="A600" s="1"/>
      <c r="B600" s="1"/>
      <c r="C600" s="3"/>
    </row>
    <row r="601" spans="1:3" ht="13" x14ac:dyDescent="0.15">
      <c r="A601" s="1"/>
      <c r="B601" s="1"/>
      <c r="C601" s="3"/>
    </row>
    <row r="602" spans="1:3" ht="13" x14ac:dyDescent="0.15">
      <c r="A602" s="1"/>
      <c r="B602" s="1"/>
      <c r="C602" s="3"/>
    </row>
    <row r="603" spans="1:3" ht="13" x14ac:dyDescent="0.15">
      <c r="A603" s="1"/>
      <c r="B603" s="1"/>
      <c r="C603" s="3"/>
    </row>
    <row r="604" spans="1:3" ht="13" x14ac:dyDescent="0.15">
      <c r="A604" s="1"/>
      <c r="B604" s="1"/>
      <c r="C604" s="3"/>
    </row>
    <row r="605" spans="1:3" ht="13" x14ac:dyDescent="0.15">
      <c r="A605" s="1"/>
      <c r="B605" s="1"/>
      <c r="C605" s="3"/>
    </row>
    <row r="606" spans="1:3" ht="13" x14ac:dyDescent="0.15">
      <c r="A606" s="1"/>
      <c r="B606" s="1"/>
      <c r="C606" s="3"/>
    </row>
    <row r="607" spans="1:3" ht="13" x14ac:dyDescent="0.15">
      <c r="A607" s="1"/>
      <c r="B607" s="1"/>
      <c r="C607" s="3"/>
    </row>
    <row r="608" spans="1:3" ht="13" x14ac:dyDescent="0.15">
      <c r="A608" s="1"/>
      <c r="B608" s="1"/>
      <c r="C608" s="3"/>
    </row>
    <row r="609" spans="1:3" ht="13" x14ac:dyDescent="0.15">
      <c r="A609" s="1"/>
      <c r="B609" s="1"/>
      <c r="C609" s="3"/>
    </row>
    <row r="610" spans="1:3" ht="13" x14ac:dyDescent="0.15">
      <c r="A610" s="1"/>
      <c r="B610" s="1"/>
      <c r="C610" s="3"/>
    </row>
    <row r="611" spans="1:3" ht="13" x14ac:dyDescent="0.15">
      <c r="A611" s="1"/>
      <c r="B611" s="1"/>
      <c r="C611" s="3"/>
    </row>
    <row r="612" spans="1:3" ht="13" x14ac:dyDescent="0.15">
      <c r="A612" s="1"/>
      <c r="B612" s="1"/>
      <c r="C612" s="3"/>
    </row>
    <row r="613" spans="1:3" ht="13" x14ac:dyDescent="0.15">
      <c r="A613" s="1"/>
      <c r="B613" s="1"/>
      <c r="C613" s="3"/>
    </row>
    <row r="614" spans="1:3" ht="13" x14ac:dyDescent="0.15">
      <c r="A614" s="1"/>
      <c r="B614" s="1"/>
      <c r="C614" s="3"/>
    </row>
    <row r="615" spans="1:3" ht="13" x14ac:dyDescent="0.15">
      <c r="A615" s="1"/>
      <c r="B615" s="1"/>
      <c r="C615" s="3"/>
    </row>
    <row r="616" spans="1:3" ht="13" x14ac:dyDescent="0.15">
      <c r="A616" s="1"/>
      <c r="B616" s="1"/>
      <c r="C616" s="3"/>
    </row>
    <row r="617" spans="1:3" ht="13" x14ac:dyDescent="0.15">
      <c r="A617" s="1"/>
      <c r="B617" s="1"/>
      <c r="C617" s="3"/>
    </row>
    <row r="618" spans="1:3" ht="13" x14ac:dyDescent="0.15">
      <c r="A618" s="1"/>
      <c r="B618" s="1"/>
      <c r="C618" s="3"/>
    </row>
    <row r="619" spans="1:3" ht="13" x14ac:dyDescent="0.15">
      <c r="A619" s="1"/>
      <c r="B619" s="1"/>
      <c r="C619" s="3"/>
    </row>
    <row r="620" spans="1:3" ht="13" x14ac:dyDescent="0.15">
      <c r="A620" s="1"/>
      <c r="B620" s="1"/>
      <c r="C620" s="3"/>
    </row>
    <row r="621" spans="1:3" ht="13" x14ac:dyDescent="0.15">
      <c r="A621" s="1"/>
      <c r="B621" s="1"/>
      <c r="C621" s="3"/>
    </row>
    <row r="622" spans="1:3" ht="13" x14ac:dyDescent="0.15">
      <c r="A622" s="1"/>
      <c r="B622" s="1"/>
      <c r="C622" s="3"/>
    </row>
    <row r="623" spans="1:3" ht="13" x14ac:dyDescent="0.15">
      <c r="A623" s="1"/>
      <c r="B623" s="1"/>
      <c r="C623" s="3"/>
    </row>
    <row r="624" spans="1:3" ht="13" x14ac:dyDescent="0.15">
      <c r="A624" s="1"/>
      <c r="B624" s="1"/>
      <c r="C624" s="3"/>
    </row>
    <row r="625" spans="1:3" ht="13" x14ac:dyDescent="0.15">
      <c r="A625" s="1"/>
      <c r="B625" s="1"/>
      <c r="C625" s="3"/>
    </row>
    <row r="626" spans="1:3" ht="13" x14ac:dyDescent="0.15">
      <c r="A626" s="1"/>
      <c r="B626" s="1"/>
      <c r="C626" s="3"/>
    </row>
    <row r="627" spans="1:3" ht="13" x14ac:dyDescent="0.15">
      <c r="A627" s="1"/>
      <c r="B627" s="1"/>
      <c r="C627" s="3"/>
    </row>
    <row r="628" spans="1:3" ht="13" x14ac:dyDescent="0.15">
      <c r="A628" s="1"/>
      <c r="B628" s="1"/>
      <c r="C628" s="3"/>
    </row>
    <row r="629" spans="1:3" ht="13" x14ac:dyDescent="0.15">
      <c r="A629" s="1"/>
      <c r="B629" s="1"/>
      <c r="C629" s="3"/>
    </row>
    <row r="630" spans="1:3" ht="13" x14ac:dyDescent="0.15">
      <c r="A630" s="1"/>
      <c r="B630" s="1"/>
      <c r="C630" s="3"/>
    </row>
    <row r="631" spans="1:3" ht="13" x14ac:dyDescent="0.15">
      <c r="A631" s="1"/>
      <c r="B631" s="1"/>
      <c r="C631" s="3"/>
    </row>
    <row r="632" spans="1:3" ht="13" x14ac:dyDescent="0.15">
      <c r="A632" s="1"/>
      <c r="B632" s="1"/>
      <c r="C632" s="3"/>
    </row>
    <row r="633" spans="1:3" ht="13" x14ac:dyDescent="0.15">
      <c r="A633" s="1"/>
      <c r="B633" s="1"/>
      <c r="C633" s="3"/>
    </row>
    <row r="634" spans="1:3" ht="13" x14ac:dyDescent="0.15">
      <c r="A634" s="1"/>
      <c r="B634" s="1"/>
      <c r="C634" s="3"/>
    </row>
    <row r="635" spans="1:3" ht="13" x14ac:dyDescent="0.15">
      <c r="A635" s="1"/>
      <c r="B635" s="1"/>
      <c r="C635" s="3"/>
    </row>
    <row r="636" spans="1:3" ht="13" x14ac:dyDescent="0.15">
      <c r="A636" s="1"/>
      <c r="B636" s="1"/>
      <c r="C636" s="3"/>
    </row>
    <row r="637" spans="1:3" ht="13" x14ac:dyDescent="0.15">
      <c r="A637" s="1"/>
      <c r="B637" s="1"/>
      <c r="C637" s="3"/>
    </row>
    <row r="638" spans="1:3" ht="13" x14ac:dyDescent="0.15">
      <c r="A638" s="1"/>
      <c r="B638" s="1"/>
      <c r="C638" s="3"/>
    </row>
    <row r="639" spans="1:3" ht="13" x14ac:dyDescent="0.15">
      <c r="A639" s="1"/>
      <c r="B639" s="1"/>
      <c r="C639" s="3"/>
    </row>
    <row r="640" spans="1:3" ht="13" x14ac:dyDescent="0.15">
      <c r="A640" s="1"/>
      <c r="B640" s="1"/>
      <c r="C640" s="3"/>
    </row>
    <row r="641" spans="1:3" ht="13" x14ac:dyDescent="0.15">
      <c r="A641" s="1"/>
      <c r="B641" s="1"/>
      <c r="C641" s="3"/>
    </row>
    <row r="642" spans="1:3" ht="13" x14ac:dyDescent="0.15">
      <c r="A642" s="1"/>
      <c r="B642" s="1"/>
      <c r="C642" s="3"/>
    </row>
    <row r="643" spans="1:3" ht="13" x14ac:dyDescent="0.15">
      <c r="A643" s="1"/>
      <c r="B643" s="1"/>
      <c r="C643" s="3"/>
    </row>
    <row r="644" spans="1:3" ht="13" x14ac:dyDescent="0.15">
      <c r="A644" s="1"/>
      <c r="B644" s="1"/>
      <c r="C644" s="3"/>
    </row>
    <row r="645" spans="1:3" ht="13" x14ac:dyDescent="0.15">
      <c r="A645" s="1"/>
      <c r="B645" s="1"/>
      <c r="C645" s="3"/>
    </row>
    <row r="646" spans="1:3" ht="13" x14ac:dyDescent="0.15">
      <c r="A646" s="1"/>
      <c r="B646" s="1"/>
      <c r="C646" s="3"/>
    </row>
    <row r="647" spans="1:3" ht="13" x14ac:dyDescent="0.15">
      <c r="A647" s="1"/>
      <c r="B647" s="1"/>
      <c r="C647" s="3"/>
    </row>
    <row r="648" spans="1:3" ht="13" x14ac:dyDescent="0.15">
      <c r="A648" s="1"/>
      <c r="B648" s="1"/>
      <c r="C648" s="3"/>
    </row>
    <row r="649" spans="1:3" ht="13" x14ac:dyDescent="0.15">
      <c r="A649" s="1"/>
      <c r="B649" s="1"/>
      <c r="C649" s="3"/>
    </row>
    <row r="650" spans="1:3" ht="13" x14ac:dyDescent="0.15">
      <c r="A650" s="1"/>
      <c r="B650" s="1"/>
      <c r="C650" s="3"/>
    </row>
    <row r="651" spans="1:3" ht="13" x14ac:dyDescent="0.15">
      <c r="A651" s="1"/>
      <c r="B651" s="1"/>
      <c r="C651" s="3"/>
    </row>
    <row r="652" spans="1:3" ht="13" x14ac:dyDescent="0.15">
      <c r="A652" s="1"/>
      <c r="B652" s="1"/>
      <c r="C652" s="3"/>
    </row>
    <row r="653" spans="1:3" ht="13" x14ac:dyDescent="0.15">
      <c r="A653" s="1"/>
      <c r="B653" s="1"/>
      <c r="C653" s="3"/>
    </row>
    <row r="654" spans="1:3" ht="13" x14ac:dyDescent="0.15">
      <c r="A654" s="1"/>
      <c r="B654" s="1"/>
      <c r="C654" s="3"/>
    </row>
    <row r="655" spans="1:3" ht="13" x14ac:dyDescent="0.15">
      <c r="A655" s="1"/>
      <c r="B655" s="1"/>
      <c r="C655" s="3"/>
    </row>
    <row r="656" spans="1:3" ht="13" x14ac:dyDescent="0.15">
      <c r="A656" s="1"/>
      <c r="B656" s="1"/>
      <c r="C656" s="3"/>
    </row>
    <row r="657" spans="1:3" ht="13" x14ac:dyDescent="0.15">
      <c r="A657" s="1"/>
      <c r="B657" s="1"/>
      <c r="C657" s="3"/>
    </row>
    <row r="658" spans="1:3" ht="13" x14ac:dyDescent="0.15">
      <c r="A658" s="1"/>
      <c r="B658" s="1"/>
      <c r="C658" s="3"/>
    </row>
    <row r="659" spans="1:3" ht="13" x14ac:dyDescent="0.15">
      <c r="A659" s="1"/>
      <c r="B659" s="1"/>
      <c r="C659" s="3"/>
    </row>
    <row r="660" spans="1:3" ht="13" x14ac:dyDescent="0.15">
      <c r="A660" s="1"/>
      <c r="B660" s="1"/>
      <c r="C660" s="3"/>
    </row>
    <row r="661" spans="1:3" ht="13" x14ac:dyDescent="0.15">
      <c r="A661" s="1"/>
      <c r="B661" s="1"/>
      <c r="C661" s="3"/>
    </row>
    <row r="662" spans="1:3" ht="13" x14ac:dyDescent="0.15">
      <c r="A662" s="1"/>
      <c r="B662" s="1"/>
      <c r="C662" s="3"/>
    </row>
    <row r="663" spans="1:3" ht="13" x14ac:dyDescent="0.15">
      <c r="A663" s="1"/>
      <c r="B663" s="1"/>
      <c r="C663" s="3"/>
    </row>
    <row r="664" spans="1:3" ht="13" x14ac:dyDescent="0.15">
      <c r="A664" s="1"/>
      <c r="B664" s="1"/>
      <c r="C664" s="3"/>
    </row>
    <row r="665" spans="1:3" ht="13" x14ac:dyDescent="0.15">
      <c r="A665" s="1"/>
      <c r="B665" s="1"/>
      <c r="C665" s="3"/>
    </row>
    <row r="666" spans="1:3" ht="13" x14ac:dyDescent="0.15">
      <c r="A666" s="1"/>
      <c r="B666" s="1"/>
      <c r="C666" s="3"/>
    </row>
    <row r="667" spans="1:3" ht="13" x14ac:dyDescent="0.15">
      <c r="A667" s="1"/>
      <c r="B667" s="1"/>
      <c r="C667" s="3"/>
    </row>
    <row r="668" spans="1:3" ht="13" x14ac:dyDescent="0.15">
      <c r="A668" s="1"/>
      <c r="B668" s="1"/>
      <c r="C668" s="3"/>
    </row>
    <row r="669" spans="1:3" ht="13" x14ac:dyDescent="0.15">
      <c r="A669" s="1"/>
      <c r="B669" s="1"/>
      <c r="C669" s="3"/>
    </row>
    <row r="670" spans="1:3" ht="13" x14ac:dyDescent="0.15">
      <c r="A670" s="1"/>
      <c r="B670" s="1"/>
      <c r="C670" s="3"/>
    </row>
    <row r="671" spans="1:3" ht="13" x14ac:dyDescent="0.15">
      <c r="A671" s="1"/>
      <c r="B671" s="1"/>
      <c r="C671" s="3"/>
    </row>
    <row r="672" spans="1:3" ht="13" x14ac:dyDescent="0.15">
      <c r="A672" s="1"/>
      <c r="B672" s="1"/>
      <c r="C672" s="3"/>
    </row>
    <row r="673" spans="1:3" ht="13" x14ac:dyDescent="0.15">
      <c r="A673" s="1"/>
      <c r="B673" s="1"/>
      <c r="C673" s="3"/>
    </row>
    <row r="674" spans="1:3" ht="13" x14ac:dyDescent="0.15">
      <c r="A674" s="1"/>
      <c r="B674" s="1"/>
      <c r="C674" s="3"/>
    </row>
    <row r="675" spans="1:3" ht="13" x14ac:dyDescent="0.15">
      <c r="A675" s="1"/>
      <c r="B675" s="1"/>
      <c r="C675" s="3"/>
    </row>
    <row r="676" spans="1:3" ht="13" x14ac:dyDescent="0.15">
      <c r="A676" s="1"/>
      <c r="B676" s="1"/>
      <c r="C676" s="3"/>
    </row>
    <row r="677" spans="1:3" ht="13" x14ac:dyDescent="0.15">
      <c r="A677" s="1"/>
      <c r="B677" s="1"/>
      <c r="C677" s="3"/>
    </row>
    <row r="678" spans="1:3" ht="13" x14ac:dyDescent="0.15">
      <c r="A678" s="1"/>
      <c r="B678" s="1"/>
      <c r="C678" s="3"/>
    </row>
    <row r="679" spans="1:3" ht="13" x14ac:dyDescent="0.15">
      <c r="A679" s="1"/>
      <c r="B679" s="1"/>
      <c r="C679" s="3"/>
    </row>
    <row r="680" spans="1:3" ht="13" x14ac:dyDescent="0.15">
      <c r="A680" s="1"/>
      <c r="B680" s="1"/>
      <c r="C680" s="3"/>
    </row>
    <row r="681" spans="1:3" ht="13" x14ac:dyDescent="0.15">
      <c r="A681" s="1"/>
      <c r="B681" s="1"/>
      <c r="C681" s="3"/>
    </row>
    <row r="682" spans="1:3" ht="13" x14ac:dyDescent="0.15">
      <c r="A682" s="1"/>
      <c r="B682" s="1"/>
      <c r="C682" s="3"/>
    </row>
    <row r="683" spans="1:3" ht="13" x14ac:dyDescent="0.15">
      <c r="A683" s="1"/>
      <c r="B683" s="1"/>
      <c r="C683" s="3"/>
    </row>
    <row r="684" spans="1:3" ht="13" x14ac:dyDescent="0.15">
      <c r="A684" s="1"/>
      <c r="B684" s="1"/>
      <c r="C684" s="3"/>
    </row>
    <row r="685" spans="1:3" ht="13" x14ac:dyDescent="0.15">
      <c r="A685" s="1"/>
      <c r="B685" s="1"/>
      <c r="C685" s="3"/>
    </row>
    <row r="686" spans="1:3" ht="13" x14ac:dyDescent="0.15">
      <c r="A686" s="1"/>
      <c r="B686" s="1"/>
      <c r="C686" s="3"/>
    </row>
    <row r="687" spans="1:3" ht="13" x14ac:dyDescent="0.15">
      <c r="A687" s="1"/>
      <c r="B687" s="1"/>
      <c r="C687" s="3"/>
    </row>
    <row r="688" spans="1:3" ht="13" x14ac:dyDescent="0.15">
      <c r="A688" s="1"/>
      <c r="B688" s="1"/>
      <c r="C688" s="3"/>
    </row>
    <row r="689" spans="1:3" ht="13" x14ac:dyDescent="0.15">
      <c r="A689" s="1"/>
      <c r="B689" s="1"/>
      <c r="C689" s="3"/>
    </row>
    <row r="690" spans="1:3" ht="13" x14ac:dyDescent="0.15">
      <c r="A690" s="1"/>
      <c r="B690" s="1"/>
      <c r="C690" s="3"/>
    </row>
    <row r="691" spans="1:3" ht="13" x14ac:dyDescent="0.15">
      <c r="A691" s="1"/>
      <c r="B691" s="1"/>
      <c r="C691" s="3"/>
    </row>
    <row r="692" spans="1:3" ht="13" x14ac:dyDescent="0.15">
      <c r="A692" s="1"/>
      <c r="B692" s="1"/>
      <c r="C692" s="3"/>
    </row>
    <row r="693" spans="1:3" ht="13" x14ac:dyDescent="0.15">
      <c r="A693" s="1"/>
      <c r="B693" s="1"/>
      <c r="C693" s="3"/>
    </row>
    <row r="694" spans="1:3" ht="13" x14ac:dyDescent="0.15">
      <c r="A694" s="1"/>
      <c r="B694" s="1"/>
      <c r="C694" s="3"/>
    </row>
    <row r="695" spans="1:3" ht="13" x14ac:dyDescent="0.15">
      <c r="A695" s="1"/>
      <c r="B695" s="1"/>
      <c r="C695" s="3"/>
    </row>
    <row r="696" spans="1:3" ht="13" x14ac:dyDescent="0.15">
      <c r="A696" s="1"/>
      <c r="B696" s="1"/>
      <c r="C696" s="3"/>
    </row>
    <row r="697" spans="1:3" ht="13" x14ac:dyDescent="0.15">
      <c r="A697" s="1"/>
      <c r="B697" s="1"/>
      <c r="C697" s="3"/>
    </row>
    <row r="698" spans="1:3" ht="13" x14ac:dyDescent="0.15">
      <c r="A698" s="1"/>
      <c r="B698" s="1"/>
      <c r="C698" s="3"/>
    </row>
    <row r="699" spans="1:3" ht="13" x14ac:dyDescent="0.15">
      <c r="A699" s="1"/>
      <c r="B699" s="1"/>
      <c r="C699" s="3"/>
    </row>
    <row r="700" spans="1:3" ht="13" x14ac:dyDescent="0.15">
      <c r="A700" s="1"/>
      <c r="B700" s="1"/>
      <c r="C700" s="3"/>
    </row>
    <row r="701" spans="1:3" ht="13" x14ac:dyDescent="0.15">
      <c r="A701" s="1"/>
      <c r="B701" s="1"/>
      <c r="C701" s="3"/>
    </row>
    <row r="702" spans="1:3" ht="13" x14ac:dyDescent="0.15">
      <c r="A702" s="1"/>
      <c r="B702" s="1"/>
      <c r="C702" s="3"/>
    </row>
    <row r="703" spans="1:3" ht="13" x14ac:dyDescent="0.15">
      <c r="A703" s="1"/>
      <c r="B703" s="1"/>
      <c r="C703" s="3"/>
    </row>
    <row r="704" spans="1:3" ht="13" x14ac:dyDescent="0.15">
      <c r="A704" s="1"/>
      <c r="B704" s="1"/>
      <c r="C704" s="3"/>
    </row>
    <row r="705" spans="1:3" ht="13" x14ac:dyDescent="0.15">
      <c r="A705" s="1"/>
      <c r="B705" s="1"/>
      <c r="C705" s="3"/>
    </row>
    <row r="706" spans="1:3" ht="13" x14ac:dyDescent="0.15">
      <c r="A706" s="1"/>
      <c r="B706" s="1"/>
      <c r="C706" s="3"/>
    </row>
    <row r="707" spans="1:3" ht="13" x14ac:dyDescent="0.15">
      <c r="A707" s="1"/>
      <c r="B707" s="1"/>
      <c r="C707" s="3"/>
    </row>
    <row r="708" spans="1:3" ht="13" x14ac:dyDescent="0.15">
      <c r="A708" s="1"/>
      <c r="B708" s="1"/>
      <c r="C708" s="3"/>
    </row>
    <row r="709" spans="1:3" ht="13" x14ac:dyDescent="0.15">
      <c r="A709" s="1"/>
      <c r="B709" s="1"/>
      <c r="C709" s="3"/>
    </row>
    <row r="710" spans="1:3" ht="13" x14ac:dyDescent="0.15">
      <c r="A710" s="1"/>
      <c r="B710" s="1"/>
      <c r="C710" s="3"/>
    </row>
    <row r="711" spans="1:3" ht="13" x14ac:dyDescent="0.15">
      <c r="A711" s="1"/>
      <c r="B711" s="1"/>
      <c r="C711" s="3"/>
    </row>
    <row r="712" spans="1:3" ht="13" x14ac:dyDescent="0.15">
      <c r="A712" s="1"/>
      <c r="B712" s="1"/>
      <c r="C712" s="3"/>
    </row>
    <row r="713" spans="1:3" ht="13" x14ac:dyDescent="0.15">
      <c r="A713" s="1"/>
      <c r="B713" s="1"/>
      <c r="C713" s="3"/>
    </row>
    <row r="714" spans="1:3" ht="13" x14ac:dyDescent="0.15">
      <c r="A714" s="1"/>
      <c r="B714" s="1"/>
      <c r="C714" s="3"/>
    </row>
    <row r="715" spans="1:3" ht="13" x14ac:dyDescent="0.15">
      <c r="A715" s="1"/>
      <c r="B715" s="1"/>
      <c r="C715" s="3"/>
    </row>
    <row r="716" spans="1:3" ht="13" x14ac:dyDescent="0.15">
      <c r="A716" s="1"/>
      <c r="B716" s="1"/>
      <c r="C716" s="3"/>
    </row>
    <row r="717" spans="1:3" ht="13" x14ac:dyDescent="0.15">
      <c r="A717" s="1"/>
      <c r="B717" s="1"/>
      <c r="C717" s="3"/>
    </row>
    <row r="718" spans="1:3" ht="13" x14ac:dyDescent="0.15">
      <c r="A718" s="1"/>
      <c r="B718" s="1"/>
      <c r="C718" s="3"/>
    </row>
    <row r="719" spans="1:3" ht="13" x14ac:dyDescent="0.15">
      <c r="A719" s="1"/>
      <c r="B719" s="1"/>
      <c r="C719" s="3"/>
    </row>
    <row r="720" spans="1:3" ht="13" x14ac:dyDescent="0.15">
      <c r="A720" s="1"/>
      <c r="B720" s="1"/>
      <c r="C720" s="3"/>
    </row>
    <row r="721" spans="1:3" ht="13" x14ac:dyDescent="0.15">
      <c r="A721" s="1"/>
      <c r="B721" s="1"/>
      <c r="C721" s="3"/>
    </row>
    <row r="722" spans="1:3" ht="13" x14ac:dyDescent="0.15">
      <c r="A722" s="1"/>
      <c r="B722" s="1"/>
      <c r="C722" s="3"/>
    </row>
    <row r="723" spans="1:3" ht="13" x14ac:dyDescent="0.15">
      <c r="A723" s="1"/>
      <c r="B723" s="1"/>
      <c r="C723" s="3"/>
    </row>
    <row r="724" spans="1:3" ht="13" x14ac:dyDescent="0.15">
      <c r="A724" s="1"/>
      <c r="B724" s="1"/>
      <c r="C724" s="3"/>
    </row>
    <row r="725" spans="1:3" ht="13" x14ac:dyDescent="0.15">
      <c r="A725" s="1"/>
      <c r="B725" s="1"/>
      <c r="C725" s="3"/>
    </row>
    <row r="726" spans="1:3" ht="13" x14ac:dyDescent="0.15">
      <c r="A726" s="1"/>
      <c r="B726" s="1"/>
      <c r="C726" s="3"/>
    </row>
    <row r="727" spans="1:3" ht="13" x14ac:dyDescent="0.15">
      <c r="A727" s="1"/>
      <c r="B727" s="1"/>
      <c r="C727" s="3"/>
    </row>
    <row r="728" spans="1:3" ht="13" x14ac:dyDescent="0.15">
      <c r="A728" s="1"/>
      <c r="B728" s="1"/>
      <c r="C728" s="3"/>
    </row>
    <row r="729" spans="1:3" ht="13" x14ac:dyDescent="0.15">
      <c r="A729" s="1"/>
      <c r="B729" s="1"/>
      <c r="C729" s="3"/>
    </row>
    <row r="730" spans="1:3" ht="13" x14ac:dyDescent="0.15">
      <c r="A730" s="1"/>
      <c r="B730" s="1"/>
      <c r="C730" s="3"/>
    </row>
    <row r="731" spans="1:3" ht="13" x14ac:dyDescent="0.15">
      <c r="A731" s="1"/>
      <c r="B731" s="1"/>
      <c r="C731" s="3"/>
    </row>
    <row r="732" spans="1:3" ht="13" x14ac:dyDescent="0.15">
      <c r="A732" s="1"/>
      <c r="B732" s="1"/>
      <c r="C732" s="3"/>
    </row>
    <row r="733" spans="1:3" ht="13" x14ac:dyDescent="0.15">
      <c r="A733" s="1"/>
      <c r="B733" s="1"/>
      <c r="C733" s="3"/>
    </row>
    <row r="734" spans="1:3" ht="13" x14ac:dyDescent="0.15">
      <c r="A734" s="1"/>
      <c r="B734" s="1"/>
      <c r="C734" s="3"/>
    </row>
    <row r="735" spans="1:3" ht="13" x14ac:dyDescent="0.15">
      <c r="A735" s="1"/>
      <c r="B735" s="1"/>
      <c r="C735" s="3"/>
    </row>
    <row r="736" spans="1:3" ht="13" x14ac:dyDescent="0.15">
      <c r="A736" s="1"/>
      <c r="B736" s="1"/>
      <c r="C736" s="3"/>
    </row>
    <row r="737" spans="1:3" ht="13" x14ac:dyDescent="0.15">
      <c r="A737" s="1"/>
      <c r="B737" s="1"/>
      <c r="C737" s="3"/>
    </row>
    <row r="738" spans="1:3" ht="13" x14ac:dyDescent="0.15">
      <c r="A738" s="1"/>
      <c r="B738" s="1"/>
      <c r="C738" s="3"/>
    </row>
    <row r="739" spans="1:3" ht="13" x14ac:dyDescent="0.15">
      <c r="A739" s="1"/>
      <c r="B739" s="1"/>
      <c r="C739" s="3"/>
    </row>
    <row r="740" spans="1:3" ht="13" x14ac:dyDescent="0.15">
      <c r="A740" s="1"/>
      <c r="B740" s="1"/>
      <c r="C740" s="3"/>
    </row>
    <row r="741" spans="1:3" ht="13" x14ac:dyDescent="0.15">
      <c r="A741" s="1"/>
      <c r="B741" s="1"/>
      <c r="C741" s="3"/>
    </row>
    <row r="742" spans="1:3" ht="13" x14ac:dyDescent="0.15">
      <c r="A742" s="1"/>
      <c r="B742" s="1"/>
      <c r="C742" s="3"/>
    </row>
    <row r="743" spans="1:3" ht="13" x14ac:dyDescent="0.15">
      <c r="A743" s="1"/>
      <c r="B743" s="1"/>
      <c r="C743" s="3"/>
    </row>
    <row r="744" spans="1:3" ht="13" x14ac:dyDescent="0.15">
      <c r="A744" s="1"/>
      <c r="B744" s="1"/>
      <c r="C744" s="3"/>
    </row>
    <row r="745" spans="1:3" ht="13" x14ac:dyDescent="0.15">
      <c r="A745" s="1"/>
      <c r="B745" s="1"/>
      <c r="C745" s="3"/>
    </row>
    <row r="746" spans="1:3" ht="13" x14ac:dyDescent="0.15">
      <c r="A746" s="1"/>
      <c r="B746" s="1"/>
      <c r="C746" s="3"/>
    </row>
    <row r="747" spans="1:3" ht="13" x14ac:dyDescent="0.15">
      <c r="A747" s="1"/>
      <c r="B747" s="1"/>
      <c r="C747" s="3"/>
    </row>
    <row r="748" spans="1:3" ht="13" x14ac:dyDescent="0.15">
      <c r="A748" s="1"/>
      <c r="B748" s="1"/>
      <c r="C748" s="3"/>
    </row>
    <row r="749" spans="1:3" ht="13" x14ac:dyDescent="0.15">
      <c r="A749" s="1"/>
      <c r="B749" s="1"/>
      <c r="C749" s="3"/>
    </row>
    <row r="750" spans="1:3" ht="13" x14ac:dyDescent="0.15">
      <c r="A750" s="1"/>
      <c r="B750" s="1"/>
      <c r="C750" s="3"/>
    </row>
    <row r="751" spans="1:3" ht="13" x14ac:dyDescent="0.15">
      <c r="A751" s="1"/>
      <c r="B751" s="1"/>
      <c r="C751" s="3"/>
    </row>
    <row r="752" spans="1:3" ht="13" x14ac:dyDescent="0.15">
      <c r="A752" s="1"/>
      <c r="B752" s="1"/>
      <c r="C752" s="3"/>
    </row>
    <row r="753" spans="1:3" ht="13" x14ac:dyDescent="0.15">
      <c r="A753" s="1"/>
      <c r="B753" s="1"/>
      <c r="C753" s="3"/>
    </row>
    <row r="754" spans="1:3" ht="13" x14ac:dyDescent="0.15">
      <c r="A754" s="1"/>
      <c r="B754" s="1"/>
      <c r="C754" s="3"/>
    </row>
    <row r="755" spans="1:3" ht="13" x14ac:dyDescent="0.15">
      <c r="A755" s="1"/>
      <c r="B755" s="1"/>
      <c r="C755" s="3"/>
    </row>
    <row r="756" spans="1:3" ht="13" x14ac:dyDescent="0.15">
      <c r="A756" s="1"/>
      <c r="B756" s="1"/>
      <c r="C756" s="3"/>
    </row>
    <row r="757" spans="1:3" ht="13" x14ac:dyDescent="0.15">
      <c r="A757" s="1"/>
      <c r="B757" s="1"/>
      <c r="C757" s="3"/>
    </row>
    <row r="758" spans="1:3" ht="13" x14ac:dyDescent="0.15">
      <c r="A758" s="1"/>
      <c r="B758" s="1"/>
      <c r="C758" s="3"/>
    </row>
    <row r="759" spans="1:3" ht="13" x14ac:dyDescent="0.15">
      <c r="A759" s="1"/>
      <c r="B759" s="1"/>
      <c r="C759" s="3"/>
    </row>
    <row r="760" spans="1:3" ht="13" x14ac:dyDescent="0.15">
      <c r="A760" s="1"/>
      <c r="B760" s="1"/>
      <c r="C760" s="3"/>
    </row>
    <row r="761" spans="1:3" ht="13" x14ac:dyDescent="0.15">
      <c r="A761" s="1"/>
      <c r="B761" s="1"/>
      <c r="C761" s="3"/>
    </row>
    <row r="762" spans="1:3" ht="13" x14ac:dyDescent="0.15">
      <c r="A762" s="1"/>
      <c r="B762" s="1"/>
      <c r="C762" s="3"/>
    </row>
    <row r="763" spans="1:3" ht="13" x14ac:dyDescent="0.15">
      <c r="A763" s="1"/>
      <c r="B763" s="1"/>
      <c r="C763" s="3"/>
    </row>
    <row r="764" spans="1:3" ht="13" x14ac:dyDescent="0.15">
      <c r="A764" s="1"/>
      <c r="B764" s="1"/>
      <c r="C764" s="3"/>
    </row>
    <row r="765" spans="1:3" ht="13" x14ac:dyDescent="0.15">
      <c r="A765" s="1"/>
      <c r="B765" s="1"/>
      <c r="C765" s="3"/>
    </row>
    <row r="766" spans="1:3" ht="13" x14ac:dyDescent="0.15">
      <c r="A766" s="1"/>
      <c r="B766" s="1"/>
      <c r="C766" s="3"/>
    </row>
    <row r="767" spans="1:3" ht="13" x14ac:dyDescent="0.15">
      <c r="A767" s="1"/>
      <c r="B767" s="1"/>
      <c r="C767" s="3"/>
    </row>
    <row r="768" spans="1:3" ht="13" x14ac:dyDescent="0.15">
      <c r="A768" s="1"/>
      <c r="B768" s="1"/>
      <c r="C768" s="3"/>
    </row>
    <row r="769" spans="1:3" ht="13" x14ac:dyDescent="0.15">
      <c r="A769" s="1"/>
      <c r="B769" s="1"/>
      <c r="C769" s="3"/>
    </row>
    <row r="770" spans="1:3" ht="13" x14ac:dyDescent="0.15">
      <c r="A770" s="1"/>
      <c r="B770" s="1"/>
      <c r="C770" s="3"/>
    </row>
    <row r="771" spans="1:3" ht="13" x14ac:dyDescent="0.15">
      <c r="A771" s="1"/>
      <c r="B771" s="1"/>
      <c r="C771" s="3"/>
    </row>
    <row r="772" spans="1:3" ht="13" x14ac:dyDescent="0.15">
      <c r="A772" s="1"/>
      <c r="B772" s="1"/>
      <c r="C772" s="3"/>
    </row>
    <row r="773" spans="1:3" ht="13" x14ac:dyDescent="0.15">
      <c r="A773" s="1"/>
      <c r="B773" s="1"/>
      <c r="C773" s="3"/>
    </row>
    <row r="774" spans="1:3" ht="13" x14ac:dyDescent="0.15">
      <c r="A774" s="1"/>
      <c r="B774" s="1"/>
      <c r="C774" s="3"/>
    </row>
    <row r="775" spans="1:3" ht="13" x14ac:dyDescent="0.15">
      <c r="A775" s="1"/>
      <c r="B775" s="1"/>
      <c r="C775" s="3"/>
    </row>
    <row r="776" spans="1:3" ht="13" x14ac:dyDescent="0.15">
      <c r="A776" s="1"/>
      <c r="B776" s="1"/>
      <c r="C776" s="3"/>
    </row>
    <row r="777" spans="1:3" ht="13" x14ac:dyDescent="0.15">
      <c r="A777" s="1"/>
      <c r="B777" s="1"/>
      <c r="C777" s="3"/>
    </row>
    <row r="778" spans="1:3" ht="13" x14ac:dyDescent="0.15">
      <c r="A778" s="1"/>
      <c r="B778" s="1"/>
      <c r="C778" s="3"/>
    </row>
    <row r="779" spans="1:3" ht="13" x14ac:dyDescent="0.15">
      <c r="A779" s="1"/>
      <c r="B779" s="1"/>
      <c r="C779" s="3"/>
    </row>
    <row r="780" spans="1:3" ht="13" x14ac:dyDescent="0.15">
      <c r="A780" s="1"/>
      <c r="B780" s="1"/>
      <c r="C780" s="3"/>
    </row>
    <row r="781" spans="1:3" ht="13" x14ac:dyDescent="0.15">
      <c r="A781" s="1"/>
      <c r="B781" s="1"/>
      <c r="C781" s="3"/>
    </row>
    <row r="782" spans="1:3" ht="13" x14ac:dyDescent="0.15">
      <c r="A782" s="1"/>
      <c r="B782" s="1"/>
      <c r="C782" s="3"/>
    </row>
    <row r="783" spans="1:3" ht="13" x14ac:dyDescent="0.15">
      <c r="A783" s="1"/>
      <c r="B783" s="1"/>
      <c r="C783" s="3"/>
    </row>
    <row r="784" spans="1:3" ht="13" x14ac:dyDescent="0.15">
      <c r="A784" s="1"/>
      <c r="B784" s="1"/>
      <c r="C784" s="3"/>
    </row>
    <row r="785" spans="1:3" ht="13" x14ac:dyDescent="0.15">
      <c r="A785" s="1"/>
      <c r="B785" s="1"/>
      <c r="C785" s="3"/>
    </row>
    <row r="786" spans="1:3" ht="13" x14ac:dyDescent="0.15">
      <c r="A786" s="1"/>
      <c r="B786" s="1"/>
      <c r="C786" s="3"/>
    </row>
    <row r="787" spans="1:3" ht="13" x14ac:dyDescent="0.15">
      <c r="A787" s="1"/>
      <c r="B787" s="1"/>
      <c r="C787" s="3"/>
    </row>
    <row r="788" spans="1:3" ht="13" x14ac:dyDescent="0.15">
      <c r="A788" s="1"/>
      <c r="B788" s="1"/>
      <c r="C788" s="3"/>
    </row>
    <row r="789" spans="1:3" ht="13" x14ac:dyDescent="0.15">
      <c r="A789" s="1"/>
      <c r="B789" s="1"/>
      <c r="C789" s="3"/>
    </row>
    <row r="790" spans="1:3" ht="13" x14ac:dyDescent="0.15">
      <c r="A790" s="1"/>
      <c r="B790" s="1"/>
      <c r="C790" s="3"/>
    </row>
    <row r="791" spans="1:3" ht="13" x14ac:dyDescent="0.15">
      <c r="A791" s="1"/>
      <c r="B791" s="1"/>
      <c r="C791" s="3"/>
    </row>
    <row r="792" spans="1:3" ht="13" x14ac:dyDescent="0.15">
      <c r="A792" s="1"/>
      <c r="B792" s="1"/>
      <c r="C792" s="3"/>
    </row>
    <row r="793" spans="1:3" ht="13" x14ac:dyDescent="0.15">
      <c r="A793" s="1"/>
      <c r="B793" s="1"/>
      <c r="C793" s="3"/>
    </row>
    <row r="794" spans="1:3" ht="13" x14ac:dyDescent="0.15">
      <c r="A794" s="1"/>
      <c r="B794" s="1"/>
      <c r="C794" s="3"/>
    </row>
    <row r="795" spans="1:3" ht="13" x14ac:dyDescent="0.15">
      <c r="A795" s="1"/>
      <c r="B795" s="1"/>
      <c r="C795" s="3"/>
    </row>
    <row r="796" spans="1:3" ht="13" x14ac:dyDescent="0.15">
      <c r="A796" s="1"/>
      <c r="B796" s="1"/>
      <c r="C796" s="3"/>
    </row>
    <row r="797" spans="1:3" ht="13" x14ac:dyDescent="0.15">
      <c r="A797" s="1"/>
      <c r="B797" s="1"/>
      <c r="C797" s="3"/>
    </row>
    <row r="798" spans="1:3" ht="13" x14ac:dyDescent="0.15">
      <c r="A798" s="1"/>
      <c r="B798" s="1"/>
      <c r="C798" s="3"/>
    </row>
    <row r="799" spans="1:3" ht="13" x14ac:dyDescent="0.15">
      <c r="A799" s="1"/>
      <c r="B799" s="1"/>
      <c r="C799" s="3"/>
    </row>
    <row r="800" spans="1:3" ht="13" x14ac:dyDescent="0.15">
      <c r="A800" s="1"/>
      <c r="B800" s="1"/>
      <c r="C800" s="3"/>
    </row>
    <row r="801" spans="1:3" ht="13" x14ac:dyDescent="0.15">
      <c r="A801" s="1"/>
      <c r="B801" s="1"/>
      <c r="C801" s="3"/>
    </row>
    <row r="802" spans="1:3" ht="13" x14ac:dyDescent="0.15">
      <c r="A802" s="1"/>
      <c r="B802" s="1"/>
      <c r="C802" s="3"/>
    </row>
    <row r="803" spans="1:3" ht="13" x14ac:dyDescent="0.15">
      <c r="A803" s="1"/>
      <c r="B803" s="1"/>
      <c r="C803" s="3"/>
    </row>
    <row r="804" spans="1:3" ht="13" x14ac:dyDescent="0.15">
      <c r="A804" s="1"/>
      <c r="B804" s="1"/>
      <c r="C804" s="3"/>
    </row>
    <row r="805" spans="1:3" ht="13" x14ac:dyDescent="0.15">
      <c r="A805" s="1"/>
      <c r="B805" s="1"/>
      <c r="C805" s="3"/>
    </row>
    <row r="806" spans="1:3" ht="13" x14ac:dyDescent="0.15">
      <c r="A806" s="1"/>
      <c r="B806" s="1"/>
      <c r="C806" s="3"/>
    </row>
    <row r="807" spans="1:3" ht="13" x14ac:dyDescent="0.15">
      <c r="A807" s="1"/>
      <c r="B807" s="1"/>
      <c r="C807" s="3"/>
    </row>
    <row r="808" spans="1:3" ht="13" x14ac:dyDescent="0.15">
      <c r="A808" s="1"/>
      <c r="B808" s="1"/>
      <c r="C808" s="3"/>
    </row>
    <row r="809" spans="1:3" ht="13" x14ac:dyDescent="0.15">
      <c r="A809" s="1"/>
      <c r="B809" s="1"/>
      <c r="C809" s="3"/>
    </row>
    <row r="810" spans="1:3" ht="13" x14ac:dyDescent="0.15">
      <c r="A810" s="1"/>
      <c r="B810" s="1"/>
      <c r="C810" s="3"/>
    </row>
    <row r="811" spans="1:3" ht="13" x14ac:dyDescent="0.15">
      <c r="A811" s="1"/>
      <c r="B811" s="1"/>
      <c r="C811" s="3"/>
    </row>
    <row r="812" spans="1:3" ht="13" x14ac:dyDescent="0.15">
      <c r="A812" s="1"/>
      <c r="B812" s="1"/>
      <c r="C812" s="3"/>
    </row>
    <row r="813" spans="1:3" ht="13" x14ac:dyDescent="0.15">
      <c r="A813" s="1"/>
      <c r="B813" s="1"/>
      <c r="C813" s="3"/>
    </row>
    <row r="814" spans="1:3" ht="13" x14ac:dyDescent="0.15">
      <c r="A814" s="1"/>
      <c r="B814" s="1"/>
      <c r="C814" s="3"/>
    </row>
    <row r="815" spans="1:3" ht="13" x14ac:dyDescent="0.15">
      <c r="A815" s="1"/>
      <c r="B815" s="1"/>
      <c r="C815" s="3"/>
    </row>
    <row r="816" spans="1:3" ht="13" x14ac:dyDescent="0.15">
      <c r="A816" s="1"/>
      <c r="B816" s="1"/>
      <c r="C816" s="3"/>
    </row>
    <row r="817" spans="1:3" ht="13" x14ac:dyDescent="0.15">
      <c r="A817" s="1"/>
      <c r="B817" s="1"/>
      <c r="C817" s="3"/>
    </row>
    <row r="818" spans="1:3" ht="13" x14ac:dyDescent="0.15">
      <c r="A818" s="1"/>
      <c r="B818" s="1"/>
      <c r="C818" s="3"/>
    </row>
    <row r="819" spans="1:3" ht="13" x14ac:dyDescent="0.15">
      <c r="A819" s="1"/>
      <c r="B819" s="1"/>
      <c r="C819" s="3"/>
    </row>
    <row r="820" spans="1:3" ht="13" x14ac:dyDescent="0.15">
      <c r="A820" s="1"/>
      <c r="B820" s="1"/>
      <c r="C820" s="3"/>
    </row>
    <row r="821" spans="1:3" ht="13" x14ac:dyDescent="0.15">
      <c r="A821" s="1"/>
      <c r="B821" s="1"/>
      <c r="C821" s="3"/>
    </row>
    <row r="822" spans="1:3" ht="13" x14ac:dyDescent="0.15">
      <c r="A822" s="1"/>
      <c r="B822" s="1"/>
      <c r="C822" s="3"/>
    </row>
    <row r="823" spans="1:3" ht="13" x14ac:dyDescent="0.15">
      <c r="A823" s="1"/>
      <c r="B823" s="1"/>
      <c r="C823" s="3"/>
    </row>
    <row r="824" spans="1:3" ht="13" x14ac:dyDescent="0.15">
      <c r="A824" s="1"/>
      <c r="B824" s="1"/>
      <c r="C824" s="3"/>
    </row>
    <row r="825" spans="1:3" ht="13" x14ac:dyDescent="0.15">
      <c r="A825" s="1"/>
      <c r="B825" s="1"/>
      <c r="C825" s="3"/>
    </row>
    <row r="826" spans="1:3" ht="13" x14ac:dyDescent="0.15">
      <c r="A826" s="1"/>
      <c r="B826" s="1"/>
      <c r="C826" s="3"/>
    </row>
    <row r="827" spans="1:3" ht="13" x14ac:dyDescent="0.15">
      <c r="A827" s="1"/>
      <c r="B827" s="1"/>
      <c r="C827" s="3"/>
    </row>
    <row r="828" spans="1:3" ht="13" x14ac:dyDescent="0.15">
      <c r="A828" s="1"/>
      <c r="B828" s="1"/>
      <c r="C828" s="3"/>
    </row>
    <row r="829" spans="1:3" ht="13" x14ac:dyDescent="0.15">
      <c r="A829" s="1"/>
      <c r="B829" s="1"/>
      <c r="C829" s="3"/>
    </row>
    <row r="830" spans="1:3" ht="13" x14ac:dyDescent="0.15">
      <c r="A830" s="1"/>
      <c r="B830" s="1"/>
      <c r="C830" s="3"/>
    </row>
    <row r="831" spans="1:3" ht="13" x14ac:dyDescent="0.15">
      <c r="A831" s="1"/>
      <c r="B831" s="1"/>
      <c r="C831" s="3"/>
    </row>
    <row r="832" spans="1:3" ht="13" x14ac:dyDescent="0.15">
      <c r="A832" s="1"/>
      <c r="B832" s="1"/>
      <c r="C832" s="3"/>
    </row>
    <row r="833" spans="1:3" ht="13" x14ac:dyDescent="0.15">
      <c r="A833" s="1"/>
      <c r="B833" s="1"/>
      <c r="C833" s="3"/>
    </row>
    <row r="834" spans="1:3" ht="13" x14ac:dyDescent="0.15">
      <c r="A834" s="1"/>
      <c r="B834" s="1"/>
      <c r="C834" s="3"/>
    </row>
    <row r="835" spans="1:3" ht="13" x14ac:dyDescent="0.15">
      <c r="A835" s="1"/>
      <c r="B835" s="1"/>
      <c r="C835" s="3"/>
    </row>
    <row r="836" spans="1:3" ht="13" x14ac:dyDescent="0.15">
      <c r="A836" s="1"/>
      <c r="B836" s="1"/>
      <c r="C836" s="3"/>
    </row>
    <row r="837" spans="1:3" ht="13" x14ac:dyDescent="0.15">
      <c r="A837" s="1"/>
      <c r="B837" s="1"/>
      <c r="C837" s="3"/>
    </row>
    <row r="838" spans="1:3" ht="13" x14ac:dyDescent="0.15">
      <c r="A838" s="1"/>
      <c r="B838" s="1"/>
      <c r="C838" s="3"/>
    </row>
    <row r="839" spans="1:3" ht="13" x14ac:dyDescent="0.15">
      <c r="A839" s="1"/>
      <c r="B839" s="1"/>
      <c r="C839" s="3"/>
    </row>
    <row r="840" spans="1:3" ht="13" x14ac:dyDescent="0.15">
      <c r="A840" s="1"/>
      <c r="B840" s="1"/>
      <c r="C840" s="3"/>
    </row>
    <row r="841" spans="1:3" ht="13" x14ac:dyDescent="0.15">
      <c r="A841" s="1"/>
      <c r="B841" s="1"/>
      <c r="C841" s="3"/>
    </row>
    <row r="842" spans="1:3" ht="13" x14ac:dyDescent="0.15">
      <c r="A842" s="1"/>
      <c r="B842" s="1"/>
      <c r="C842" s="3"/>
    </row>
    <row r="843" spans="1:3" ht="13" x14ac:dyDescent="0.15">
      <c r="A843" s="1"/>
      <c r="B843" s="1"/>
      <c r="C843" s="3"/>
    </row>
    <row r="844" spans="1:3" ht="13" x14ac:dyDescent="0.15">
      <c r="A844" s="1"/>
      <c r="B844" s="1"/>
      <c r="C844" s="3"/>
    </row>
    <row r="845" spans="1:3" ht="13" x14ac:dyDescent="0.15">
      <c r="A845" s="1"/>
      <c r="B845" s="1"/>
      <c r="C845" s="3"/>
    </row>
    <row r="846" spans="1:3" ht="13" x14ac:dyDescent="0.15">
      <c r="A846" s="1"/>
      <c r="B846" s="1"/>
      <c r="C846" s="3"/>
    </row>
    <row r="847" spans="1:3" ht="13" x14ac:dyDescent="0.15">
      <c r="A847" s="1"/>
      <c r="B847" s="1"/>
      <c r="C847" s="3"/>
    </row>
    <row r="848" spans="1:3" ht="13" x14ac:dyDescent="0.15">
      <c r="A848" s="1"/>
      <c r="B848" s="1"/>
      <c r="C848" s="3"/>
    </row>
    <row r="849" spans="1:3" ht="13" x14ac:dyDescent="0.15">
      <c r="A849" s="1"/>
      <c r="B849" s="1"/>
      <c r="C849" s="3"/>
    </row>
    <row r="850" spans="1:3" ht="13" x14ac:dyDescent="0.15">
      <c r="A850" s="1"/>
      <c r="B850" s="1"/>
      <c r="C850" s="3"/>
    </row>
    <row r="851" spans="1:3" ht="13" x14ac:dyDescent="0.15">
      <c r="A851" s="1"/>
      <c r="B851" s="1"/>
      <c r="C851" s="3"/>
    </row>
    <row r="852" spans="1:3" ht="13" x14ac:dyDescent="0.15">
      <c r="A852" s="1"/>
      <c r="B852" s="1"/>
      <c r="C852" s="3"/>
    </row>
    <row r="853" spans="1:3" ht="13" x14ac:dyDescent="0.15">
      <c r="A853" s="1"/>
      <c r="B853" s="1"/>
      <c r="C853" s="3"/>
    </row>
    <row r="854" spans="1:3" ht="13" x14ac:dyDescent="0.15">
      <c r="A854" s="1"/>
      <c r="B854" s="1"/>
      <c r="C854" s="3"/>
    </row>
    <row r="855" spans="1:3" ht="13" x14ac:dyDescent="0.15">
      <c r="A855" s="1"/>
      <c r="B855" s="1"/>
      <c r="C855" s="3"/>
    </row>
    <row r="856" spans="1:3" ht="13" x14ac:dyDescent="0.15">
      <c r="A856" s="1"/>
      <c r="B856" s="1"/>
      <c r="C856" s="3"/>
    </row>
    <row r="857" spans="1:3" ht="13" x14ac:dyDescent="0.15">
      <c r="A857" s="1"/>
      <c r="B857" s="1"/>
      <c r="C857" s="3"/>
    </row>
    <row r="858" spans="1:3" ht="13" x14ac:dyDescent="0.15">
      <c r="A858" s="1"/>
      <c r="B858" s="1"/>
      <c r="C858" s="3"/>
    </row>
    <row r="859" spans="1:3" ht="13" x14ac:dyDescent="0.15">
      <c r="A859" s="1"/>
      <c r="B859" s="1"/>
      <c r="C859" s="3"/>
    </row>
    <row r="860" spans="1:3" ht="13" x14ac:dyDescent="0.15">
      <c r="A860" s="1"/>
      <c r="B860" s="1"/>
      <c r="C860" s="3"/>
    </row>
    <row r="861" spans="1:3" ht="13" x14ac:dyDescent="0.15">
      <c r="A861" s="1"/>
      <c r="B861" s="1"/>
      <c r="C861" s="3"/>
    </row>
    <row r="862" spans="1:3" ht="13" x14ac:dyDescent="0.15">
      <c r="A862" s="1"/>
      <c r="B862" s="1"/>
      <c r="C862" s="3"/>
    </row>
    <row r="863" spans="1:3" ht="13" x14ac:dyDescent="0.15">
      <c r="A863" s="1"/>
      <c r="B863" s="1"/>
      <c r="C863" s="3"/>
    </row>
    <row r="864" spans="1:3" ht="13" x14ac:dyDescent="0.15">
      <c r="A864" s="1"/>
      <c r="B864" s="1"/>
      <c r="C864" s="3"/>
    </row>
    <row r="865" spans="1:3" ht="13" x14ac:dyDescent="0.15">
      <c r="A865" s="1"/>
      <c r="B865" s="1"/>
      <c r="C865" s="3"/>
    </row>
    <row r="866" spans="1:3" ht="13" x14ac:dyDescent="0.15">
      <c r="A866" s="1"/>
      <c r="B866" s="1"/>
      <c r="C866" s="3"/>
    </row>
    <row r="867" spans="1:3" ht="13" x14ac:dyDescent="0.15">
      <c r="A867" s="1"/>
      <c r="B867" s="1"/>
      <c r="C867" s="3"/>
    </row>
    <row r="868" spans="1:3" ht="13" x14ac:dyDescent="0.15">
      <c r="A868" s="1"/>
      <c r="B868" s="1"/>
      <c r="C868" s="3"/>
    </row>
    <row r="869" spans="1:3" ht="13" x14ac:dyDescent="0.15">
      <c r="A869" s="1"/>
      <c r="B869" s="1"/>
      <c r="C869" s="3"/>
    </row>
    <row r="870" spans="1:3" ht="13" x14ac:dyDescent="0.15">
      <c r="A870" s="1"/>
      <c r="B870" s="1"/>
      <c r="C870" s="3"/>
    </row>
    <row r="871" spans="1:3" ht="13" x14ac:dyDescent="0.15">
      <c r="A871" s="1"/>
      <c r="B871" s="1"/>
      <c r="C871" s="3"/>
    </row>
    <row r="872" spans="1:3" ht="13" x14ac:dyDescent="0.15">
      <c r="A872" s="1"/>
      <c r="B872" s="1"/>
      <c r="C872" s="3"/>
    </row>
    <row r="873" spans="1:3" ht="13" x14ac:dyDescent="0.15">
      <c r="A873" s="1"/>
      <c r="B873" s="1"/>
      <c r="C873" s="3"/>
    </row>
    <row r="874" spans="1:3" ht="13" x14ac:dyDescent="0.15">
      <c r="A874" s="1"/>
      <c r="B874" s="1"/>
      <c r="C874" s="3"/>
    </row>
    <row r="875" spans="1:3" ht="13" x14ac:dyDescent="0.15">
      <c r="A875" s="1"/>
      <c r="B875" s="1"/>
      <c r="C875" s="3"/>
    </row>
    <row r="876" spans="1:3" ht="13" x14ac:dyDescent="0.15">
      <c r="A876" s="1"/>
      <c r="B876" s="1"/>
      <c r="C876" s="3"/>
    </row>
    <row r="877" spans="1:3" ht="13" x14ac:dyDescent="0.15">
      <c r="A877" s="1"/>
      <c r="B877" s="1"/>
      <c r="C877" s="3"/>
    </row>
    <row r="878" spans="1:3" ht="13" x14ac:dyDescent="0.15">
      <c r="A878" s="1"/>
      <c r="B878" s="1"/>
      <c r="C878" s="3"/>
    </row>
    <row r="879" spans="1:3" ht="13" x14ac:dyDescent="0.15">
      <c r="A879" s="1"/>
      <c r="B879" s="1"/>
      <c r="C879" s="3"/>
    </row>
    <row r="880" spans="1:3" ht="13" x14ac:dyDescent="0.15">
      <c r="A880" s="1"/>
      <c r="B880" s="1"/>
      <c r="C880" s="3"/>
    </row>
    <row r="881" spans="1:3" ht="13" x14ac:dyDescent="0.15">
      <c r="A881" s="1"/>
      <c r="B881" s="1"/>
      <c r="C881" s="3"/>
    </row>
    <row r="882" spans="1:3" ht="13" x14ac:dyDescent="0.15">
      <c r="A882" s="1"/>
      <c r="B882" s="1"/>
      <c r="C882" s="3"/>
    </row>
    <row r="883" spans="1:3" ht="13" x14ac:dyDescent="0.15">
      <c r="A883" s="1"/>
      <c r="B883" s="1"/>
      <c r="C883" s="3"/>
    </row>
    <row r="884" spans="1:3" ht="13" x14ac:dyDescent="0.15">
      <c r="A884" s="1"/>
      <c r="B884" s="1"/>
      <c r="C884" s="3"/>
    </row>
    <row r="885" spans="1:3" ht="13" x14ac:dyDescent="0.15">
      <c r="A885" s="1"/>
      <c r="B885" s="1"/>
      <c r="C885" s="3"/>
    </row>
    <row r="886" spans="1:3" ht="13" x14ac:dyDescent="0.15">
      <c r="A886" s="1"/>
      <c r="B886" s="1"/>
      <c r="C886" s="3"/>
    </row>
    <row r="887" spans="1:3" ht="13" x14ac:dyDescent="0.15">
      <c r="A887" s="1"/>
      <c r="B887" s="1"/>
      <c r="C887" s="3"/>
    </row>
    <row r="888" spans="1:3" ht="13" x14ac:dyDescent="0.15">
      <c r="A888" s="1"/>
      <c r="B888" s="1"/>
      <c r="C888" s="3"/>
    </row>
    <row r="889" spans="1:3" ht="13" x14ac:dyDescent="0.15">
      <c r="A889" s="1"/>
      <c r="B889" s="1"/>
      <c r="C889" s="3"/>
    </row>
    <row r="890" spans="1:3" ht="13" x14ac:dyDescent="0.15">
      <c r="A890" s="1"/>
      <c r="B890" s="1"/>
      <c r="C890" s="3"/>
    </row>
    <row r="891" spans="1:3" ht="13" x14ac:dyDescent="0.15">
      <c r="A891" s="1"/>
      <c r="B891" s="1"/>
      <c r="C891" s="3"/>
    </row>
    <row r="892" spans="1:3" ht="13" x14ac:dyDescent="0.15">
      <c r="A892" s="1"/>
      <c r="B892" s="1"/>
      <c r="C892" s="3"/>
    </row>
    <row r="893" spans="1:3" ht="13" x14ac:dyDescent="0.15">
      <c r="A893" s="1"/>
      <c r="B893" s="1"/>
      <c r="C893" s="3"/>
    </row>
    <row r="894" spans="1:3" ht="13" x14ac:dyDescent="0.15">
      <c r="A894" s="1"/>
      <c r="B894" s="1"/>
      <c r="C894" s="3"/>
    </row>
    <row r="895" spans="1:3" ht="13" x14ac:dyDescent="0.15">
      <c r="A895" s="1"/>
      <c r="B895" s="1"/>
      <c r="C895" s="3"/>
    </row>
    <row r="896" spans="1:3" ht="13" x14ac:dyDescent="0.15">
      <c r="A896" s="1"/>
      <c r="B896" s="1"/>
      <c r="C896" s="3"/>
    </row>
    <row r="897" spans="1:3" ht="13" x14ac:dyDescent="0.15">
      <c r="A897" s="1"/>
      <c r="B897" s="1"/>
      <c r="C897" s="3"/>
    </row>
    <row r="898" spans="1:3" ht="13" x14ac:dyDescent="0.15">
      <c r="A898" s="1"/>
      <c r="B898" s="1"/>
      <c r="C898" s="3"/>
    </row>
    <row r="899" spans="1:3" ht="13" x14ac:dyDescent="0.15">
      <c r="A899" s="1"/>
      <c r="B899" s="1"/>
      <c r="C899" s="3"/>
    </row>
    <row r="900" spans="1:3" ht="13" x14ac:dyDescent="0.15">
      <c r="A900" s="1"/>
      <c r="B900" s="1"/>
      <c r="C900" s="3"/>
    </row>
    <row r="901" spans="1:3" ht="13" x14ac:dyDescent="0.15">
      <c r="A901" s="1"/>
      <c r="B901" s="1"/>
      <c r="C901" s="3"/>
    </row>
    <row r="902" spans="1:3" ht="13" x14ac:dyDescent="0.15">
      <c r="A902" s="1"/>
      <c r="B902" s="1"/>
      <c r="C902" s="3"/>
    </row>
    <row r="903" spans="1:3" ht="13" x14ac:dyDescent="0.15">
      <c r="A903" s="1"/>
      <c r="B903" s="1"/>
      <c r="C903" s="3"/>
    </row>
    <row r="904" spans="1:3" ht="13" x14ac:dyDescent="0.15">
      <c r="A904" s="1"/>
      <c r="B904" s="1"/>
      <c r="C904" s="3"/>
    </row>
    <row r="905" spans="1:3" ht="13" x14ac:dyDescent="0.15">
      <c r="A905" s="1"/>
      <c r="B905" s="1"/>
      <c r="C905" s="3"/>
    </row>
    <row r="906" spans="1:3" ht="13" x14ac:dyDescent="0.15">
      <c r="A906" s="1"/>
      <c r="B906" s="1"/>
      <c r="C906" s="3"/>
    </row>
    <row r="907" spans="1:3" ht="13" x14ac:dyDescent="0.15">
      <c r="A907" s="1"/>
      <c r="B907" s="1"/>
      <c r="C907" s="3"/>
    </row>
    <row r="908" spans="1:3" ht="13" x14ac:dyDescent="0.15">
      <c r="A908" s="1"/>
      <c r="B908" s="1"/>
      <c r="C908" s="3"/>
    </row>
    <row r="909" spans="1:3" ht="13" x14ac:dyDescent="0.15">
      <c r="A909" s="1"/>
      <c r="B909" s="1"/>
      <c r="C909" s="3"/>
    </row>
    <row r="910" spans="1:3" ht="13" x14ac:dyDescent="0.15">
      <c r="A910" s="1"/>
      <c r="B910" s="1"/>
      <c r="C910" s="3"/>
    </row>
    <row r="911" spans="1:3" ht="13" x14ac:dyDescent="0.15">
      <c r="A911" s="1"/>
      <c r="B911" s="1"/>
      <c r="C911" s="3"/>
    </row>
    <row r="912" spans="1:3" ht="13" x14ac:dyDescent="0.15">
      <c r="A912" s="1"/>
      <c r="B912" s="1"/>
      <c r="C912" s="3"/>
    </row>
    <row r="913" spans="1:3" ht="13" x14ac:dyDescent="0.15">
      <c r="A913" s="1"/>
      <c r="B913" s="1"/>
      <c r="C913" s="3"/>
    </row>
    <row r="914" spans="1:3" ht="13" x14ac:dyDescent="0.15">
      <c r="A914" s="1"/>
      <c r="B914" s="1"/>
      <c r="C914" s="3"/>
    </row>
    <row r="915" spans="1:3" ht="13" x14ac:dyDescent="0.15">
      <c r="A915" s="1"/>
      <c r="B915" s="1"/>
      <c r="C915" s="3"/>
    </row>
    <row r="916" spans="1:3" ht="13" x14ac:dyDescent="0.15">
      <c r="A916" s="1"/>
      <c r="B916" s="1"/>
      <c r="C916" s="3"/>
    </row>
    <row r="917" spans="1:3" ht="13" x14ac:dyDescent="0.15">
      <c r="A917" s="1"/>
      <c r="B917" s="1"/>
      <c r="C917" s="3"/>
    </row>
    <row r="918" spans="1:3" ht="13" x14ac:dyDescent="0.15">
      <c r="A918" s="1"/>
      <c r="B918" s="1"/>
      <c r="C918" s="3"/>
    </row>
    <row r="919" spans="1:3" ht="13" x14ac:dyDescent="0.15">
      <c r="A919" s="1"/>
      <c r="B919" s="1"/>
      <c r="C919" s="3"/>
    </row>
    <row r="920" spans="1:3" ht="13" x14ac:dyDescent="0.15">
      <c r="A920" s="1"/>
      <c r="B920" s="1"/>
      <c r="C920" s="3"/>
    </row>
    <row r="921" spans="1:3" ht="13" x14ac:dyDescent="0.15">
      <c r="A921" s="1"/>
      <c r="B921" s="1"/>
      <c r="C921" s="3"/>
    </row>
    <row r="922" spans="1:3" ht="13" x14ac:dyDescent="0.15">
      <c r="A922" s="1"/>
      <c r="B922" s="1"/>
      <c r="C922" s="3"/>
    </row>
    <row r="923" spans="1:3" ht="13" x14ac:dyDescent="0.15">
      <c r="A923" s="1"/>
      <c r="B923" s="1"/>
      <c r="C923" s="3"/>
    </row>
    <row r="924" spans="1:3" ht="13" x14ac:dyDescent="0.15">
      <c r="A924" s="1"/>
      <c r="B924" s="1"/>
      <c r="C924" s="3"/>
    </row>
    <row r="925" spans="1:3" ht="13" x14ac:dyDescent="0.15">
      <c r="A925" s="1"/>
      <c r="B925" s="1"/>
      <c r="C925" s="3"/>
    </row>
    <row r="926" spans="1:3" ht="13" x14ac:dyDescent="0.15">
      <c r="A926" s="1"/>
      <c r="B926" s="1"/>
      <c r="C926" s="3"/>
    </row>
    <row r="927" spans="1:3" ht="13" x14ac:dyDescent="0.15">
      <c r="A927" s="1"/>
      <c r="B927" s="1"/>
      <c r="C927" s="3"/>
    </row>
    <row r="928" spans="1:3" ht="13" x14ac:dyDescent="0.15">
      <c r="A928" s="1"/>
      <c r="B928" s="1"/>
      <c r="C928" s="3"/>
    </row>
    <row r="929" spans="1:3" ht="13" x14ac:dyDescent="0.15">
      <c r="A929" s="1"/>
      <c r="B929" s="1"/>
      <c r="C929" s="3"/>
    </row>
    <row r="930" spans="1:3" ht="13" x14ac:dyDescent="0.15">
      <c r="A930" s="1"/>
      <c r="B930" s="1"/>
      <c r="C930" s="3"/>
    </row>
    <row r="931" spans="1:3" ht="13" x14ac:dyDescent="0.15">
      <c r="A931" s="1"/>
      <c r="B931" s="1"/>
      <c r="C931" s="3"/>
    </row>
    <row r="932" spans="1:3" ht="13" x14ac:dyDescent="0.15">
      <c r="A932" s="1"/>
      <c r="B932" s="1"/>
      <c r="C932" s="3"/>
    </row>
    <row r="933" spans="1:3" ht="13" x14ac:dyDescent="0.15">
      <c r="A933" s="1"/>
      <c r="B933" s="1"/>
      <c r="C933" s="3"/>
    </row>
    <row r="934" spans="1:3" ht="13" x14ac:dyDescent="0.15">
      <c r="A934" s="1"/>
      <c r="B934" s="1"/>
      <c r="C934" s="3"/>
    </row>
    <row r="935" spans="1:3" ht="13" x14ac:dyDescent="0.15">
      <c r="A935" s="1"/>
      <c r="B935" s="1"/>
      <c r="C935" s="3"/>
    </row>
    <row r="936" spans="1:3" ht="13" x14ac:dyDescent="0.15">
      <c r="A936" s="1"/>
      <c r="B936" s="1"/>
      <c r="C936" s="3"/>
    </row>
    <row r="937" spans="1:3" ht="13" x14ac:dyDescent="0.15">
      <c r="A937" s="1"/>
      <c r="B937" s="1"/>
      <c r="C937" s="3"/>
    </row>
    <row r="938" spans="1:3" ht="13" x14ac:dyDescent="0.15">
      <c r="A938" s="1"/>
      <c r="B938" s="1"/>
      <c r="C938" s="3"/>
    </row>
    <row r="939" spans="1:3" ht="13" x14ac:dyDescent="0.15">
      <c r="A939" s="1"/>
      <c r="B939" s="1"/>
      <c r="C939" s="3"/>
    </row>
    <row r="940" spans="1:3" ht="13" x14ac:dyDescent="0.15">
      <c r="A940" s="1"/>
      <c r="B940" s="1"/>
      <c r="C940" s="3"/>
    </row>
    <row r="941" spans="1:3" ht="13" x14ac:dyDescent="0.15">
      <c r="A941" s="1"/>
      <c r="B941" s="1"/>
      <c r="C941" s="3"/>
    </row>
    <row r="942" spans="1:3" ht="13" x14ac:dyDescent="0.15">
      <c r="A942" s="1"/>
      <c r="B942" s="1"/>
      <c r="C942" s="3"/>
    </row>
    <row r="943" spans="1:3" ht="13" x14ac:dyDescent="0.15">
      <c r="A943" s="1"/>
      <c r="B943" s="1"/>
      <c r="C943" s="3"/>
    </row>
    <row r="944" spans="1:3" ht="13" x14ac:dyDescent="0.15">
      <c r="A944" s="1"/>
      <c r="B944" s="1"/>
      <c r="C944" s="3"/>
    </row>
    <row r="945" spans="1:3" ht="13" x14ac:dyDescent="0.15">
      <c r="A945" s="1"/>
      <c r="B945" s="1"/>
      <c r="C945" s="3"/>
    </row>
    <row r="946" spans="1:3" ht="13" x14ac:dyDescent="0.15">
      <c r="A946" s="1"/>
      <c r="B946" s="1"/>
      <c r="C946" s="3"/>
    </row>
    <row r="947" spans="1:3" ht="13" x14ac:dyDescent="0.15">
      <c r="A947" s="1"/>
      <c r="B947" s="1"/>
      <c r="C947" s="3"/>
    </row>
    <row r="948" spans="1:3" ht="13" x14ac:dyDescent="0.15">
      <c r="A948" s="1"/>
      <c r="B948" s="1"/>
      <c r="C948" s="3"/>
    </row>
    <row r="949" spans="1:3" ht="13" x14ac:dyDescent="0.15">
      <c r="A949" s="1"/>
      <c r="B949" s="1"/>
      <c r="C949" s="3"/>
    </row>
    <row r="950" spans="1:3" ht="13" x14ac:dyDescent="0.15">
      <c r="A950" s="1"/>
      <c r="B950" s="1"/>
      <c r="C950" s="3"/>
    </row>
    <row r="951" spans="1:3" ht="13" x14ac:dyDescent="0.15">
      <c r="A951" s="1"/>
      <c r="B951" s="1"/>
      <c r="C951" s="3"/>
    </row>
    <row r="952" spans="1:3" ht="13" x14ac:dyDescent="0.15">
      <c r="A952" s="1"/>
      <c r="B952" s="1"/>
      <c r="C952" s="3"/>
    </row>
    <row r="953" spans="1:3" ht="13" x14ac:dyDescent="0.15">
      <c r="A953" s="1"/>
      <c r="B953" s="1"/>
      <c r="C953" s="3"/>
    </row>
    <row r="954" spans="1:3" ht="13" x14ac:dyDescent="0.15">
      <c r="A954" s="1"/>
      <c r="B954" s="1"/>
      <c r="C954" s="3"/>
    </row>
    <row r="955" spans="1:3" ht="13" x14ac:dyDescent="0.15">
      <c r="A955" s="1"/>
      <c r="B955" s="1"/>
      <c r="C955" s="3"/>
    </row>
    <row r="956" spans="1:3" ht="13" x14ac:dyDescent="0.15">
      <c r="A956" s="1"/>
      <c r="B956" s="1"/>
      <c r="C956" s="3"/>
    </row>
    <row r="957" spans="1:3" ht="13" x14ac:dyDescent="0.15">
      <c r="A957" s="1"/>
      <c r="B957" s="1"/>
      <c r="C957" s="3"/>
    </row>
    <row r="958" spans="1:3" ht="13" x14ac:dyDescent="0.15">
      <c r="A958" s="1"/>
      <c r="B958" s="1"/>
      <c r="C958" s="3"/>
    </row>
    <row r="959" spans="1:3" ht="13" x14ac:dyDescent="0.15">
      <c r="A959" s="1"/>
      <c r="B959" s="1"/>
      <c r="C959" s="3"/>
    </row>
    <row r="960" spans="1:3" ht="13" x14ac:dyDescent="0.15">
      <c r="A960" s="1"/>
      <c r="B960" s="1"/>
      <c r="C960" s="3"/>
    </row>
    <row r="961" spans="1:3" ht="13" x14ac:dyDescent="0.15">
      <c r="A961" s="1"/>
      <c r="B961" s="1"/>
      <c r="C961" s="3"/>
    </row>
    <row r="962" spans="1:3" ht="13" x14ac:dyDescent="0.15">
      <c r="A962" s="1"/>
      <c r="B962" s="1"/>
      <c r="C962" s="3"/>
    </row>
    <row r="963" spans="1:3" ht="13" x14ac:dyDescent="0.15">
      <c r="A963" s="1"/>
      <c r="B963" s="1"/>
      <c r="C963" s="3"/>
    </row>
    <row r="964" spans="1:3" ht="13" x14ac:dyDescent="0.15">
      <c r="A964" s="1"/>
      <c r="B964" s="1"/>
      <c r="C964" s="3"/>
    </row>
    <row r="965" spans="1:3" ht="13" x14ac:dyDescent="0.15">
      <c r="A965" s="1"/>
      <c r="B965" s="1"/>
      <c r="C965" s="3"/>
    </row>
    <row r="966" spans="1:3" ht="13" x14ac:dyDescent="0.15">
      <c r="A966" s="1"/>
      <c r="B966" s="1"/>
      <c r="C966" s="3"/>
    </row>
    <row r="967" spans="1:3" ht="13" x14ac:dyDescent="0.15">
      <c r="A967" s="1"/>
      <c r="B967" s="1"/>
      <c r="C967" s="3"/>
    </row>
    <row r="968" spans="1:3" ht="13" x14ac:dyDescent="0.15">
      <c r="A968" s="1"/>
      <c r="B968" s="1"/>
      <c r="C968" s="3"/>
    </row>
    <row r="969" spans="1:3" ht="13" x14ac:dyDescent="0.15">
      <c r="A969" s="1"/>
      <c r="B969" s="1"/>
      <c r="C969" s="3"/>
    </row>
    <row r="970" spans="1:3" ht="13" x14ac:dyDescent="0.15">
      <c r="A970" s="1"/>
      <c r="B970" s="1"/>
      <c r="C970" s="3"/>
    </row>
    <row r="971" spans="1:3" ht="13" x14ac:dyDescent="0.15">
      <c r="A971" s="1"/>
      <c r="B971" s="1"/>
      <c r="C971" s="3"/>
    </row>
    <row r="972" spans="1:3" ht="13" x14ac:dyDescent="0.15">
      <c r="A972" s="1"/>
      <c r="B972" s="1"/>
      <c r="C972" s="3"/>
    </row>
    <row r="973" spans="1:3" ht="13" x14ac:dyDescent="0.15">
      <c r="A973" s="1"/>
      <c r="B973" s="1"/>
      <c r="C973" s="3"/>
    </row>
    <row r="974" spans="1:3" ht="13" x14ac:dyDescent="0.15">
      <c r="A974" s="1"/>
      <c r="B974" s="1"/>
      <c r="C974" s="3"/>
    </row>
    <row r="975" spans="1:3" ht="13" x14ac:dyDescent="0.15">
      <c r="A975" s="1"/>
      <c r="B975" s="1"/>
      <c r="C975" s="3"/>
    </row>
    <row r="976" spans="1:3" ht="13" x14ac:dyDescent="0.15">
      <c r="A976" s="1"/>
      <c r="B976" s="1"/>
      <c r="C976" s="3"/>
    </row>
    <row r="977" spans="1:3" ht="13" x14ac:dyDescent="0.15">
      <c r="A977" s="1"/>
      <c r="B977" s="1"/>
      <c r="C977" s="3"/>
    </row>
    <row r="978" spans="1:3" ht="13" x14ac:dyDescent="0.15">
      <c r="A978" s="1"/>
      <c r="B978" s="1"/>
      <c r="C978" s="3"/>
    </row>
    <row r="979" spans="1:3" ht="13" x14ac:dyDescent="0.15">
      <c r="A979" s="1"/>
      <c r="B979" s="1"/>
      <c r="C979" s="3"/>
    </row>
    <row r="980" spans="1:3" ht="13" x14ac:dyDescent="0.15">
      <c r="A980" s="1"/>
      <c r="B980" s="1"/>
      <c r="C980" s="3"/>
    </row>
    <row r="981" spans="1:3" ht="13" x14ac:dyDescent="0.15">
      <c r="A981" s="1"/>
      <c r="B981" s="1"/>
      <c r="C981" s="3"/>
    </row>
    <row r="982" spans="1:3" ht="13" x14ac:dyDescent="0.15">
      <c r="A982" s="1"/>
      <c r="B982" s="1"/>
      <c r="C982" s="3"/>
    </row>
    <row r="983" spans="1:3" ht="13" x14ac:dyDescent="0.15">
      <c r="A983" s="1"/>
      <c r="B983" s="1"/>
      <c r="C983" s="3"/>
    </row>
    <row r="984" spans="1:3" ht="13" x14ac:dyDescent="0.15">
      <c r="A984" s="1"/>
      <c r="B984" s="1"/>
      <c r="C984" s="3"/>
    </row>
    <row r="985" spans="1:3" ht="13" x14ac:dyDescent="0.15">
      <c r="A985" s="1"/>
      <c r="B985" s="1"/>
      <c r="C985" s="3"/>
    </row>
    <row r="986" spans="1:3" ht="13" x14ac:dyDescent="0.15">
      <c r="A986" s="1"/>
      <c r="B986" s="1"/>
      <c r="C986" s="3"/>
    </row>
    <row r="987" spans="1:3" ht="13" x14ac:dyDescent="0.15">
      <c r="A987" s="1"/>
      <c r="B987" s="1"/>
      <c r="C987" s="3"/>
    </row>
    <row r="988" spans="1:3" ht="13" x14ac:dyDescent="0.15">
      <c r="A988" s="1"/>
      <c r="B988" s="1"/>
      <c r="C988" s="3"/>
    </row>
    <row r="989" spans="1:3" ht="13" x14ac:dyDescent="0.15">
      <c r="A989" s="1"/>
      <c r="B989" s="1"/>
      <c r="C989" s="3"/>
    </row>
    <row r="990" spans="1:3" ht="13" x14ac:dyDescent="0.15">
      <c r="A990" s="1"/>
      <c r="B990" s="1"/>
      <c r="C990" s="3"/>
    </row>
    <row r="991" spans="1:3" ht="13" x14ac:dyDescent="0.15">
      <c r="A991" s="1"/>
      <c r="B991" s="1"/>
      <c r="C991" s="3"/>
    </row>
    <row r="992" spans="1:3" ht="13" x14ac:dyDescent="0.15">
      <c r="A992" s="1"/>
      <c r="B992" s="1"/>
      <c r="C992" s="3"/>
    </row>
    <row r="993" spans="1:3" ht="13" x14ac:dyDescent="0.15">
      <c r="A993" s="1"/>
      <c r="B993" s="1"/>
      <c r="C993" s="3"/>
    </row>
    <row r="994" spans="1:3" ht="13" x14ac:dyDescent="0.15">
      <c r="A994" s="1"/>
      <c r="B994" s="1"/>
      <c r="C994" s="3"/>
    </row>
    <row r="995" spans="1:3" ht="13" x14ac:dyDescent="0.15">
      <c r="A995" s="1"/>
      <c r="B995" s="1"/>
      <c r="C995" s="3"/>
    </row>
    <row r="996" spans="1:3" ht="13" x14ac:dyDescent="0.15">
      <c r="A996" s="1"/>
      <c r="B996" s="1"/>
      <c r="C996" s="3"/>
    </row>
    <row r="997" spans="1:3" ht="13" x14ac:dyDescent="0.15">
      <c r="A997" s="1"/>
      <c r="B997" s="1"/>
      <c r="C997" s="3"/>
    </row>
    <row r="998" spans="1:3" ht="13" x14ac:dyDescent="0.15">
      <c r="A998" s="1"/>
      <c r="B998" s="1"/>
      <c r="C998" s="3"/>
    </row>
    <row r="999" spans="1:3" ht="13" x14ac:dyDescent="0.15">
      <c r="A999" s="1"/>
      <c r="B999" s="1"/>
      <c r="C999" s="3"/>
    </row>
    <row r="1000" spans="1:3" ht="13" x14ac:dyDescent="0.15">
      <c r="A1000" s="1"/>
      <c r="B1000" s="1"/>
      <c r="C1000" s="3"/>
    </row>
    <row r="1001" spans="1:3" ht="13" x14ac:dyDescent="0.15">
      <c r="A1001" s="1"/>
      <c r="B1001" s="1"/>
      <c r="C1001" s="3"/>
    </row>
    <row r="1002" spans="1:3" ht="13" x14ac:dyDescent="0.15">
      <c r="A1002" s="1"/>
      <c r="B1002" s="1"/>
      <c r="C1002" s="3"/>
    </row>
    <row r="1003" spans="1:3" ht="13" x14ac:dyDescent="0.15">
      <c r="A1003" s="1"/>
      <c r="B1003" s="1"/>
      <c r="C1003" s="3"/>
    </row>
    <row r="1004" spans="1:3" ht="13" x14ac:dyDescent="0.15">
      <c r="A1004" s="1"/>
      <c r="B1004" s="1"/>
      <c r="C1004" s="3"/>
    </row>
    <row r="1005" spans="1:3" ht="13" x14ac:dyDescent="0.15">
      <c r="A1005" s="1"/>
      <c r="B1005" s="1"/>
      <c r="C1005" s="3"/>
    </row>
    <row r="1006" spans="1:3" ht="13" x14ac:dyDescent="0.15">
      <c r="A1006" s="1"/>
      <c r="B1006" s="1"/>
      <c r="C1006" s="3"/>
    </row>
    <row r="1007" spans="1:3" ht="13" x14ac:dyDescent="0.15">
      <c r="A1007" s="1"/>
      <c r="B1007" s="1"/>
      <c r="C1007" s="3"/>
    </row>
    <row r="1008" spans="1:3" ht="13" x14ac:dyDescent="0.15">
      <c r="A1008" s="1"/>
      <c r="B1008" s="1"/>
      <c r="C1008" s="3"/>
    </row>
    <row r="1009" spans="1:3" ht="13" x14ac:dyDescent="0.15">
      <c r="A1009" s="1"/>
      <c r="B1009" s="1"/>
      <c r="C1009" s="3"/>
    </row>
    <row r="1010" spans="1:3" ht="13" x14ac:dyDescent="0.15">
      <c r="A1010" s="1"/>
      <c r="B1010" s="1"/>
      <c r="C1010" s="3"/>
    </row>
    <row r="1011" spans="1:3" ht="13" x14ac:dyDescent="0.15">
      <c r="A1011" s="1"/>
      <c r="B1011" s="1"/>
      <c r="C1011" s="3"/>
    </row>
    <row r="1012" spans="1:3" ht="13" x14ac:dyDescent="0.15">
      <c r="A1012" s="1"/>
      <c r="B1012" s="1"/>
      <c r="C1012" s="3"/>
    </row>
    <row r="1013" spans="1:3" ht="13" x14ac:dyDescent="0.15">
      <c r="A1013" s="1"/>
      <c r="B1013" s="1"/>
      <c r="C1013" s="3"/>
    </row>
    <row r="1014" spans="1:3" ht="13" x14ac:dyDescent="0.15">
      <c r="A1014" s="1"/>
      <c r="B1014" s="1"/>
      <c r="C1014" s="3"/>
    </row>
    <row r="1015" spans="1:3" ht="13" x14ac:dyDescent="0.15">
      <c r="A1015" s="1"/>
      <c r="B1015" s="1"/>
      <c r="C1015" s="3"/>
    </row>
    <row r="1016" spans="1:3" ht="13" x14ac:dyDescent="0.15">
      <c r="A1016" s="1"/>
      <c r="B1016" s="1"/>
      <c r="C1016" s="3"/>
    </row>
    <row r="1017" spans="1:3" ht="13" x14ac:dyDescent="0.15">
      <c r="A1017" s="1"/>
      <c r="B1017" s="1"/>
      <c r="C1017" s="3"/>
    </row>
    <row r="1018" spans="1:3" ht="13" x14ac:dyDescent="0.15">
      <c r="A1018" s="1"/>
      <c r="B1018" s="1"/>
      <c r="C1018" s="3"/>
    </row>
    <row r="1019" spans="1:3" ht="13" x14ac:dyDescent="0.15">
      <c r="A1019" s="1"/>
      <c r="B1019" s="1"/>
      <c r="C1019" s="3"/>
    </row>
    <row r="1020" spans="1:3" ht="13" x14ac:dyDescent="0.15">
      <c r="A1020" s="1"/>
      <c r="B1020" s="1"/>
      <c r="C1020" s="3"/>
    </row>
    <row r="1021" spans="1:3" ht="13" x14ac:dyDescent="0.15">
      <c r="A1021" s="1"/>
      <c r="B1021" s="1"/>
      <c r="C1021" s="3"/>
    </row>
    <row r="1022" spans="1:3" ht="13" x14ac:dyDescent="0.15">
      <c r="A1022" s="1"/>
      <c r="B1022" s="1"/>
      <c r="C1022" s="3"/>
    </row>
    <row r="1023" spans="1:3" ht="13" x14ac:dyDescent="0.15">
      <c r="A1023" s="1"/>
      <c r="B1023" s="1"/>
      <c r="C1023" s="3"/>
    </row>
    <row r="1024" spans="1:3" ht="13" x14ac:dyDescent="0.15">
      <c r="A1024" s="1"/>
      <c r="B1024" s="1"/>
      <c r="C1024" s="3"/>
    </row>
    <row r="1025" spans="1:3" ht="13" x14ac:dyDescent="0.15">
      <c r="A1025" s="1"/>
      <c r="B1025" s="1"/>
      <c r="C1025" s="3"/>
    </row>
    <row r="1026" spans="1:3" ht="13" x14ac:dyDescent="0.15">
      <c r="A1026" s="1"/>
      <c r="B1026" s="1"/>
      <c r="C1026" s="3"/>
    </row>
    <row r="1027" spans="1:3" ht="13" x14ac:dyDescent="0.15">
      <c r="A1027" s="1"/>
      <c r="B1027" s="1"/>
      <c r="C1027" s="3"/>
    </row>
    <row r="1028" spans="1:3" ht="13" x14ac:dyDescent="0.15">
      <c r="A1028" s="1"/>
      <c r="B1028" s="1"/>
      <c r="C1028" s="3"/>
    </row>
    <row r="1029" spans="1:3" ht="13" x14ac:dyDescent="0.15">
      <c r="A1029" s="1"/>
      <c r="B1029" s="1"/>
      <c r="C1029" s="3"/>
    </row>
    <row r="1030" spans="1:3" ht="13" x14ac:dyDescent="0.15">
      <c r="A1030" s="1"/>
      <c r="B1030" s="1"/>
      <c r="C1030" s="3"/>
    </row>
    <row r="1031" spans="1:3" ht="13" x14ac:dyDescent="0.15">
      <c r="A1031" s="1"/>
      <c r="B1031" s="1"/>
      <c r="C1031" s="3"/>
    </row>
    <row r="1032" spans="1:3" ht="13" x14ac:dyDescent="0.15">
      <c r="A1032" s="1"/>
      <c r="B1032" s="1"/>
      <c r="C1032" s="3"/>
    </row>
    <row r="1033" spans="1:3" ht="13" x14ac:dyDescent="0.15">
      <c r="A1033" s="1"/>
      <c r="B1033" s="1"/>
      <c r="C1033" s="3"/>
    </row>
    <row r="1034" spans="1:3" ht="13" x14ac:dyDescent="0.15">
      <c r="A1034" s="1"/>
      <c r="B1034" s="1"/>
      <c r="C1034" s="3"/>
    </row>
    <row r="1035" spans="1:3" ht="13" x14ac:dyDescent="0.15">
      <c r="A1035" s="1"/>
      <c r="B1035" s="1"/>
      <c r="C1035" s="3"/>
    </row>
    <row r="1036" spans="1:3" ht="13" x14ac:dyDescent="0.15">
      <c r="A1036" s="1"/>
      <c r="B1036" s="1"/>
      <c r="C1036" s="3"/>
    </row>
    <row r="1037" spans="1:3" ht="13" x14ac:dyDescent="0.15">
      <c r="A1037" s="1"/>
      <c r="B1037" s="1"/>
      <c r="C1037" s="3"/>
    </row>
    <row r="1038" spans="1:3" ht="13" x14ac:dyDescent="0.15">
      <c r="A1038" s="1"/>
      <c r="B1038" s="1"/>
      <c r="C1038" s="3"/>
    </row>
    <row r="1039" spans="1:3" ht="13" x14ac:dyDescent="0.15">
      <c r="A1039" s="1"/>
      <c r="B1039" s="1"/>
      <c r="C1039" s="3"/>
    </row>
    <row r="1040" spans="1:3" ht="13" x14ac:dyDescent="0.15">
      <c r="A1040" s="1"/>
      <c r="B1040" s="1"/>
      <c r="C1040" s="3"/>
    </row>
    <row r="1041" spans="1:3" ht="13" x14ac:dyDescent="0.15">
      <c r="A1041" s="1"/>
      <c r="B1041" s="1"/>
      <c r="C1041" s="3"/>
    </row>
    <row r="1042" spans="1:3" ht="13" x14ac:dyDescent="0.15">
      <c r="A1042" s="1"/>
      <c r="B1042" s="1"/>
      <c r="C1042" s="3"/>
    </row>
    <row r="1043" spans="1:3" ht="13" x14ac:dyDescent="0.15">
      <c r="A1043" s="1"/>
      <c r="B1043" s="1"/>
      <c r="C1043" s="3"/>
    </row>
    <row r="1044" spans="1:3" ht="13" x14ac:dyDescent="0.15">
      <c r="A1044" s="1"/>
      <c r="B1044" s="1"/>
      <c r="C1044" s="3"/>
    </row>
    <row r="1045" spans="1:3" ht="13" x14ac:dyDescent="0.15">
      <c r="A1045" s="1"/>
      <c r="B1045" s="1"/>
      <c r="C1045" s="3"/>
    </row>
    <row r="1046" spans="1:3" ht="13" x14ac:dyDescent="0.15">
      <c r="A1046" s="1"/>
      <c r="B1046" s="1"/>
      <c r="C1046" s="3"/>
    </row>
    <row r="1047" spans="1:3" ht="13" x14ac:dyDescent="0.15">
      <c r="A1047" s="1"/>
      <c r="B1047" s="1"/>
      <c r="C1047" s="3"/>
    </row>
    <row r="1048" spans="1:3" ht="13" x14ac:dyDescent="0.15">
      <c r="A1048" s="1"/>
      <c r="B1048" s="1"/>
      <c r="C1048" s="3"/>
    </row>
    <row r="1049" spans="1:3" ht="13" x14ac:dyDescent="0.15">
      <c r="A1049" s="1"/>
      <c r="B1049" s="1"/>
      <c r="C1049" s="3"/>
    </row>
    <row r="1050" spans="1:3" ht="13" x14ac:dyDescent="0.15">
      <c r="A1050" s="1"/>
      <c r="B1050" s="1"/>
      <c r="C1050" s="3"/>
    </row>
    <row r="1051" spans="1:3" ht="13" x14ac:dyDescent="0.15">
      <c r="A1051" s="1"/>
      <c r="B1051" s="1"/>
      <c r="C1051" s="3"/>
    </row>
    <row r="1052" spans="1:3" ht="13" x14ac:dyDescent="0.15">
      <c r="A1052" s="1"/>
      <c r="B1052" s="1"/>
      <c r="C1052" s="3"/>
    </row>
    <row r="1053" spans="1:3" ht="13" x14ac:dyDescent="0.15">
      <c r="A1053" s="1"/>
      <c r="B1053" s="1"/>
      <c r="C1053" s="3"/>
    </row>
    <row r="1054" spans="1:3" ht="13" x14ac:dyDescent="0.15">
      <c r="A1054" s="1"/>
      <c r="B1054" s="1"/>
      <c r="C1054" s="3"/>
    </row>
    <row r="1055" spans="1:3" ht="13" x14ac:dyDescent="0.15">
      <c r="A1055" s="1"/>
      <c r="B1055" s="1"/>
      <c r="C1055" s="3"/>
    </row>
    <row r="1056" spans="1:3" ht="13" x14ac:dyDescent="0.15">
      <c r="A1056" s="1"/>
      <c r="B1056" s="1"/>
      <c r="C1056" s="3"/>
    </row>
    <row r="1057" spans="1:3" ht="13" x14ac:dyDescent="0.15">
      <c r="A1057" s="1"/>
      <c r="B1057" s="1"/>
      <c r="C1057" s="3"/>
    </row>
    <row r="1058" spans="1:3" ht="13" x14ac:dyDescent="0.15">
      <c r="A1058" s="1"/>
      <c r="B1058" s="1"/>
      <c r="C1058" s="3"/>
    </row>
    <row r="1059" spans="1:3" ht="13" x14ac:dyDescent="0.15">
      <c r="A1059" s="1"/>
      <c r="B1059" s="1"/>
      <c r="C1059" s="3"/>
    </row>
    <row r="1060" spans="1:3" ht="13" x14ac:dyDescent="0.15">
      <c r="A1060" s="1"/>
      <c r="B1060" s="1"/>
      <c r="C1060" s="3"/>
    </row>
    <row r="1061" spans="1:3" ht="13" x14ac:dyDescent="0.15">
      <c r="A1061" s="1"/>
      <c r="B1061" s="1"/>
      <c r="C1061" s="3"/>
    </row>
    <row r="1062" spans="1:3" ht="13" x14ac:dyDescent="0.15">
      <c r="A1062" s="1"/>
      <c r="B1062" s="1"/>
      <c r="C1062" s="3"/>
    </row>
    <row r="1063" spans="1:3" ht="13" x14ac:dyDescent="0.15">
      <c r="A1063" s="1"/>
      <c r="B1063" s="1"/>
      <c r="C1063" s="3"/>
    </row>
    <row r="1064" spans="1:3" ht="13" x14ac:dyDescent="0.15">
      <c r="A1064" s="1"/>
      <c r="B1064" s="1"/>
      <c r="C1064" s="3"/>
    </row>
    <row r="1065" spans="1:3" ht="13" x14ac:dyDescent="0.15">
      <c r="A1065" s="1"/>
      <c r="B1065" s="1"/>
      <c r="C1065" s="3"/>
    </row>
    <row r="1066" spans="1:3" ht="13" x14ac:dyDescent="0.15">
      <c r="A1066" s="1"/>
      <c r="B1066" s="1"/>
      <c r="C1066" s="3"/>
    </row>
    <row r="1067" spans="1:3" ht="13" x14ac:dyDescent="0.15">
      <c r="A1067" s="1"/>
      <c r="B1067" s="1"/>
      <c r="C1067" s="3"/>
    </row>
    <row r="1068" spans="1:3" ht="13" x14ac:dyDescent="0.15">
      <c r="A1068" s="1"/>
      <c r="B1068" s="1"/>
      <c r="C1068" s="3"/>
    </row>
    <row r="1069" spans="1:3" ht="13" x14ac:dyDescent="0.15">
      <c r="A1069" s="1"/>
      <c r="B1069" s="1"/>
      <c r="C1069" s="3"/>
    </row>
    <row r="1070" spans="1:3" ht="13" x14ac:dyDescent="0.15">
      <c r="A1070" s="1"/>
      <c r="B1070" s="1"/>
      <c r="C1070" s="3"/>
    </row>
    <row r="1071" spans="1:3" ht="13" x14ac:dyDescent="0.15">
      <c r="A1071" s="1"/>
      <c r="B1071" s="1"/>
      <c r="C1071" s="3"/>
    </row>
    <row r="1072" spans="1:3" ht="13" x14ac:dyDescent="0.15">
      <c r="A1072" s="1"/>
      <c r="B1072" s="1"/>
      <c r="C1072" s="3"/>
    </row>
    <row r="1073" spans="1:3" ht="13" x14ac:dyDescent="0.15">
      <c r="A1073" s="1"/>
      <c r="B1073" s="1"/>
      <c r="C1073" s="3"/>
    </row>
    <row r="1074" spans="1:3" ht="13" x14ac:dyDescent="0.15">
      <c r="A1074" s="1"/>
      <c r="B1074" s="1"/>
      <c r="C1074" s="3"/>
    </row>
    <row r="1075" spans="1:3" ht="13" x14ac:dyDescent="0.15">
      <c r="A1075" s="1"/>
      <c r="B1075" s="1"/>
      <c r="C1075" s="3"/>
    </row>
    <row r="1076" spans="1:3" ht="13" x14ac:dyDescent="0.15">
      <c r="A1076" s="1"/>
      <c r="B1076" s="1"/>
      <c r="C1076" s="3"/>
    </row>
    <row r="1077" spans="1:3" ht="13" x14ac:dyDescent="0.15">
      <c r="A1077" s="1"/>
      <c r="B1077" s="1"/>
      <c r="C1077" s="3"/>
    </row>
    <row r="1078" spans="1:3" ht="13" x14ac:dyDescent="0.15">
      <c r="A1078" s="1"/>
      <c r="B1078" s="1"/>
      <c r="C1078" s="3"/>
    </row>
    <row r="1079" spans="1:3" ht="13" x14ac:dyDescent="0.15">
      <c r="A1079" s="1"/>
      <c r="B1079" s="1"/>
      <c r="C1079" s="3"/>
    </row>
    <row r="1080" spans="1:3" ht="13" x14ac:dyDescent="0.15">
      <c r="A1080" s="1"/>
      <c r="B1080" s="1"/>
      <c r="C1080" s="3"/>
    </row>
    <row r="1081" spans="1:3" ht="13" x14ac:dyDescent="0.15">
      <c r="A1081" s="1"/>
      <c r="B1081" s="1"/>
      <c r="C1081" s="3"/>
    </row>
    <row r="1082" spans="1:3" ht="13" x14ac:dyDescent="0.15">
      <c r="A1082" s="1"/>
      <c r="B1082" s="1"/>
      <c r="C1082" s="3"/>
    </row>
    <row r="1083" spans="1:3" ht="13" x14ac:dyDescent="0.15">
      <c r="A1083" s="1"/>
      <c r="B1083" s="1"/>
      <c r="C1083" s="3"/>
    </row>
    <row r="1084" spans="1:3" ht="13" x14ac:dyDescent="0.15">
      <c r="A1084" s="1"/>
      <c r="B1084" s="1"/>
      <c r="C1084" s="3"/>
    </row>
    <row r="1085" spans="1:3" ht="13" x14ac:dyDescent="0.15">
      <c r="A1085" s="1"/>
      <c r="B1085" s="1"/>
      <c r="C1085" s="3"/>
    </row>
    <row r="1086" spans="1:3" ht="13" x14ac:dyDescent="0.15">
      <c r="A1086" s="1"/>
      <c r="B1086" s="1"/>
      <c r="C1086" s="3"/>
    </row>
    <row r="1087" spans="1:3" ht="13" x14ac:dyDescent="0.15">
      <c r="A1087" s="1"/>
      <c r="B1087" s="1"/>
      <c r="C1087" s="3"/>
    </row>
    <row r="1088" spans="1:3" ht="13" x14ac:dyDescent="0.15">
      <c r="A1088" s="1"/>
      <c r="B1088" s="1"/>
      <c r="C1088" s="3"/>
    </row>
    <row r="1089" spans="1:3" ht="13" x14ac:dyDescent="0.15">
      <c r="A1089" s="1"/>
      <c r="B1089" s="1"/>
      <c r="C1089" s="3"/>
    </row>
    <row r="1090" spans="1:3" ht="13" x14ac:dyDescent="0.15">
      <c r="A1090" s="1"/>
      <c r="B1090" s="1"/>
      <c r="C1090" s="3"/>
    </row>
    <row r="1091" spans="1:3" ht="13" x14ac:dyDescent="0.15">
      <c r="A1091" s="1"/>
      <c r="B1091" s="1"/>
      <c r="C1091" s="3"/>
    </row>
    <row r="1092" spans="1:3" ht="13" x14ac:dyDescent="0.15">
      <c r="A1092" s="1"/>
      <c r="B1092" s="1"/>
      <c r="C1092" s="3"/>
    </row>
    <row r="1093" spans="1:3" ht="13" x14ac:dyDescent="0.15">
      <c r="A1093" s="1"/>
      <c r="B1093" s="1"/>
      <c r="C1093" s="3"/>
    </row>
    <row r="1094" spans="1:3" ht="13" x14ac:dyDescent="0.15">
      <c r="A1094" s="1"/>
      <c r="B1094" s="1"/>
      <c r="C1094" s="3"/>
    </row>
    <row r="1095" spans="1:3" ht="13" x14ac:dyDescent="0.15">
      <c r="A1095" s="1"/>
      <c r="B1095" s="1"/>
      <c r="C1095" s="3"/>
    </row>
    <row r="1096" spans="1:3" ht="13" x14ac:dyDescent="0.15">
      <c r="A1096" s="1"/>
      <c r="B1096" s="1"/>
      <c r="C1096" s="3"/>
    </row>
    <row r="1097" spans="1:3" ht="13" x14ac:dyDescent="0.15">
      <c r="A1097" s="1"/>
      <c r="B1097" s="1"/>
      <c r="C1097" s="3"/>
    </row>
    <row r="1098" spans="1:3" ht="13" x14ac:dyDescent="0.15">
      <c r="A1098" s="1"/>
      <c r="B1098" s="1"/>
      <c r="C1098" s="3"/>
    </row>
    <row r="1099" spans="1:3" ht="13" x14ac:dyDescent="0.15">
      <c r="A1099" s="1"/>
      <c r="B1099" s="1"/>
      <c r="C1099" s="3"/>
    </row>
    <row r="1100" spans="1:3" ht="13" x14ac:dyDescent="0.15">
      <c r="A1100" s="1"/>
      <c r="B1100" s="1"/>
      <c r="C1100" s="3"/>
    </row>
    <row r="1101" spans="1:3" ht="13" x14ac:dyDescent="0.15">
      <c r="A1101" s="1"/>
      <c r="B1101" s="1"/>
      <c r="C1101" s="3"/>
    </row>
    <row r="1102" spans="1:3" ht="13" x14ac:dyDescent="0.15">
      <c r="A1102" s="1"/>
      <c r="B1102" s="1"/>
      <c r="C1102" s="3"/>
    </row>
    <row r="1103" spans="1:3" ht="13" x14ac:dyDescent="0.15">
      <c r="A1103" s="1"/>
      <c r="B1103" s="1"/>
      <c r="C1103" s="3"/>
    </row>
    <row r="1104" spans="1:3" ht="13" x14ac:dyDescent="0.15">
      <c r="A1104" s="1"/>
      <c r="B1104" s="1"/>
      <c r="C1104" s="3"/>
    </row>
    <row r="1105" spans="1:3" ht="13" x14ac:dyDescent="0.15">
      <c r="A1105" s="1"/>
      <c r="B1105" s="1"/>
      <c r="C1105" s="3"/>
    </row>
    <row r="1106" spans="1:3" ht="13" x14ac:dyDescent="0.15">
      <c r="A1106" s="1"/>
      <c r="B1106" s="1"/>
      <c r="C1106" s="3"/>
    </row>
    <row r="1107" spans="1:3" ht="13" x14ac:dyDescent="0.15">
      <c r="A1107" s="1"/>
      <c r="B1107" s="1"/>
      <c r="C1107" s="3"/>
    </row>
    <row r="1108" spans="1:3" ht="13" x14ac:dyDescent="0.15">
      <c r="A1108" s="1"/>
      <c r="B1108" s="1"/>
      <c r="C1108" s="3"/>
    </row>
    <row r="1109" spans="1:3" ht="13" x14ac:dyDescent="0.15">
      <c r="A1109" s="1"/>
      <c r="B1109" s="1"/>
      <c r="C1109" s="3"/>
    </row>
    <row r="1110" spans="1:3" ht="13" x14ac:dyDescent="0.15">
      <c r="A1110" s="1"/>
      <c r="B1110" s="1"/>
      <c r="C1110" s="3"/>
    </row>
    <row r="1111" spans="1:3" ht="13" x14ac:dyDescent="0.15">
      <c r="A1111" s="1"/>
      <c r="B1111" s="1"/>
      <c r="C1111" s="3"/>
    </row>
    <row r="1112" spans="1:3" ht="13" x14ac:dyDescent="0.15">
      <c r="A1112" s="1"/>
      <c r="B1112" s="1"/>
      <c r="C1112" s="3"/>
    </row>
    <row r="1113" spans="1:3" ht="13" x14ac:dyDescent="0.15">
      <c r="A1113" s="1"/>
      <c r="B1113" s="1"/>
      <c r="C1113" s="3"/>
    </row>
    <row r="1114" spans="1:3" ht="13" x14ac:dyDescent="0.15">
      <c r="A1114" s="1"/>
      <c r="B1114" s="1"/>
      <c r="C1114" s="3"/>
    </row>
    <row r="1115" spans="1:3" ht="13" x14ac:dyDescent="0.15">
      <c r="A1115" s="1"/>
      <c r="B1115" s="1"/>
      <c r="C1115" s="3"/>
    </row>
    <row r="1116" spans="1:3" ht="13" x14ac:dyDescent="0.15">
      <c r="A1116" s="1"/>
      <c r="B1116" s="1"/>
      <c r="C1116" s="3"/>
    </row>
    <row r="1117" spans="1:3" ht="13" x14ac:dyDescent="0.15">
      <c r="A1117" s="1"/>
      <c r="B1117" s="1"/>
      <c r="C1117" s="3"/>
    </row>
    <row r="1118" spans="1:3" ht="13" x14ac:dyDescent="0.15">
      <c r="A1118" s="1"/>
      <c r="B1118" s="1"/>
      <c r="C1118" s="3"/>
    </row>
    <row r="1119" spans="1:3" ht="13" x14ac:dyDescent="0.15">
      <c r="A1119" s="1"/>
      <c r="B1119" s="1"/>
      <c r="C1119" s="3"/>
    </row>
    <row r="1120" spans="1:3" ht="13" x14ac:dyDescent="0.15">
      <c r="A1120" s="1"/>
      <c r="B1120" s="1"/>
      <c r="C1120" s="3"/>
    </row>
    <row r="1121" spans="1:3" ht="13" x14ac:dyDescent="0.15">
      <c r="A1121" s="1"/>
      <c r="B1121" s="1"/>
      <c r="C1121" s="3"/>
    </row>
    <row r="1122" spans="1:3" ht="13" x14ac:dyDescent="0.15">
      <c r="A1122" s="1"/>
      <c r="B1122" s="1"/>
      <c r="C1122" s="3"/>
    </row>
    <row r="1123" spans="1:3" ht="13" x14ac:dyDescent="0.15">
      <c r="A1123" s="1"/>
      <c r="B1123" s="1"/>
      <c r="C1123" s="3"/>
    </row>
    <row r="1124" spans="1:3" ht="13" x14ac:dyDescent="0.15">
      <c r="A1124" s="1"/>
      <c r="B1124" s="1"/>
      <c r="C1124" s="3"/>
    </row>
    <row r="1125" spans="1:3" ht="13" x14ac:dyDescent="0.15">
      <c r="A1125" s="1"/>
      <c r="B1125" s="1"/>
      <c r="C1125" s="3"/>
    </row>
    <row r="1126" spans="1:3" ht="13" x14ac:dyDescent="0.15">
      <c r="A1126" s="1"/>
      <c r="B1126" s="1"/>
      <c r="C1126" s="3"/>
    </row>
    <row r="1127" spans="1:3" ht="13" x14ac:dyDescent="0.15">
      <c r="A1127" s="1"/>
      <c r="B1127" s="1"/>
      <c r="C1127" s="3"/>
    </row>
    <row r="1128" spans="1:3" ht="13" x14ac:dyDescent="0.15">
      <c r="A1128" s="1"/>
      <c r="B1128" s="1"/>
      <c r="C1128" s="3"/>
    </row>
    <row r="1129" spans="1:3" ht="13" x14ac:dyDescent="0.15">
      <c r="A1129" s="1"/>
      <c r="B1129" s="1"/>
      <c r="C1129" s="3"/>
    </row>
    <row r="1130" spans="1:3" ht="13" x14ac:dyDescent="0.15">
      <c r="A1130" s="1"/>
      <c r="B1130" s="1"/>
      <c r="C1130" s="3"/>
    </row>
    <row r="1131" spans="1:3" ht="13" x14ac:dyDescent="0.15">
      <c r="A1131" s="1"/>
      <c r="B1131" s="1"/>
      <c r="C1131" s="3"/>
    </row>
    <row r="1132" spans="1:3" ht="13" x14ac:dyDescent="0.15">
      <c r="A1132" s="1"/>
      <c r="B1132" s="1"/>
      <c r="C1132" s="3"/>
    </row>
    <row r="1133" spans="1:3" ht="13" x14ac:dyDescent="0.15">
      <c r="A1133" s="1"/>
      <c r="B1133" s="1"/>
      <c r="C1133" s="3"/>
    </row>
    <row r="1134" spans="1:3" ht="13" x14ac:dyDescent="0.15">
      <c r="A1134" s="1"/>
      <c r="B1134" s="1"/>
      <c r="C1134" s="3"/>
    </row>
    <row r="1135" spans="1:3" ht="13" x14ac:dyDescent="0.15">
      <c r="A1135" s="1"/>
      <c r="B1135" s="1"/>
      <c r="C1135" s="3"/>
    </row>
    <row r="1136" spans="1:3" ht="13" x14ac:dyDescent="0.15">
      <c r="A1136" s="1"/>
      <c r="B1136" s="1"/>
      <c r="C1136" s="3"/>
    </row>
    <row r="1137" spans="1:3" ht="13" x14ac:dyDescent="0.15">
      <c r="A1137" s="1"/>
      <c r="B1137" s="1"/>
      <c r="C1137" s="3"/>
    </row>
    <row r="1138" spans="1:3" ht="13" x14ac:dyDescent="0.15">
      <c r="A1138" s="1"/>
      <c r="B1138" s="1"/>
      <c r="C1138" s="3"/>
    </row>
    <row r="1139" spans="1:3" ht="13" x14ac:dyDescent="0.15">
      <c r="A1139" s="1"/>
      <c r="B1139" s="1"/>
      <c r="C1139" s="3"/>
    </row>
    <row r="1140" spans="1:3" ht="13" x14ac:dyDescent="0.15">
      <c r="A1140" s="1"/>
      <c r="B1140" s="1"/>
      <c r="C1140" s="3"/>
    </row>
    <row r="1141" spans="1:3" ht="13" x14ac:dyDescent="0.15">
      <c r="A1141" s="1"/>
      <c r="B1141" s="1"/>
      <c r="C1141" s="3"/>
    </row>
    <row r="1142" spans="1:3" ht="13" x14ac:dyDescent="0.15">
      <c r="A1142" s="1"/>
      <c r="B1142" s="1"/>
      <c r="C1142" s="3"/>
    </row>
    <row r="1143" spans="1:3" ht="13" x14ac:dyDescent="0.15">
      <c r="A1143" s="1"/>
      <c r="B1143" s="1"/>
      <c r="C1143" s="3"/>
    </row>
    <row r="1144" spans="1:3" ht="13" x14ac:dyDescent="0.15">
      <c r="A1144" s="1"/>
      <c r="B1144" s="1"/>
      <c r="C1144" s="3"/>
    </row>
    <row r="1145" spans="1:3" ht="13" x14ac:dyDescent="0.15">
      <c r="A1145" s="1"/>
      <c r="B1145" s="1"/>
      <c r="C1145" s="3"/>
    </row>
    <row r="1146" spans="1:3" ht="13" x14ac:dyDescent="0.15">
      <c r="A1146" s="1"/>
      <c r="B1146" s="1"/>
      <c r="C1146" s="3"/>
    </row>
    <row r="1147" spans="1:3" ht="13" x14ac:dyDescent="0.15">
      <c r="A1147" s="1"/>
      <c r="B1147" s="1"/>
      <c r="C1147" s="3"/>
    </row>
    <row r="1148" spans="1:3" ht="13" x14ac:dyDescent="0.15">
      <c r="A1148" s="1"/>
      <c r="B1148" s="1"/>
      <c r="C1148" s="3"/>
    </row>
    <row r="1149" spans="1:3" ht="13" x14ac:dyDescent="0.15">
      <c r="A1149" s="1"/>
      <c r="B1149" s="1"/>
      <c r="C1149" s="3"/>
    </row>
    <row r="1150" spans="1:3" ht="13" x14ac:dyDescent="0.15">
      <c r="A1150" s="1"/>
      <c r="B1150" s="1"/>
      <c r="C1150" s="3"/>
    </row>
    <row r="1151" spans="1:3" ht="13" x14ac:dyDescent="0.15">
      <c r="A1151" s="1"/>
      <c r="B1151" s="1"/>
      <c r="C1151" s="3"/>
    </row>
    <row r="1152" spans="1:3" ht="13" x14ac:dyDescent="0.15">
      <c r="A1152" s="1"/>
      <c r="B1152" s="1"/>
      <c r="C1152" s="3"/>
    </row>
    <row r="1153" spans="1:3" ht="13" x14ac:dyDescent="0.15">
      <c r="A1153" s="1"/>
      <c r="B1153" s="1"/>
      <c r="C1153" s="3"/>
    </row>
    <row r="1154" spans="1:3" ht="13" x14ac:dyDescent="0.15">
      <c r="A1154" s="1"/>
      <c r="B1154" s="1"/>
      <c r="C1154" s="3"/>
    </row>
    <row r="1155" spans="1:3" ht="13" x14ac:dyDescent="0.15">
      <c r="A1155" s="1"/>
      <c r="B1155" s="1"/>
      <c r="C1155" s="3"/>
    </row>
    <row r="1156" spans="1:3" ht="13" x14ac:dyDescent="0.15">
      <c r="A1156" s="1"/>
      <c r="B1156" s="1"/>
      <c r="C1156" s="3"/>
    </row>
    <row r="1157" spans="1:3" ht="13" x14ac:dyDescent="0.15">
      <c r="A1157" s="1"/>
      <c r="B1157" s="1"/>
      <c r="C1157" s="3"/>
    </row>
    <row r="1158" spans="1:3" ht="13" x14ac:dyDescent="0.15">
      <c r="A1158" s="1"/>
      <c r="B1158" s="1"/>
      <c r="C1158" s="3"/>
    </row>
    <row r="1159" spans="1:3" ht="13" x14ac:dyDescent="0.15">
      <c r="A1159" s="1"/>
      <c r="B1159" s="1"/>
      <c r="C1159" s="3"/>
    </row>
    <row r="1160" spans="1:3" ht="13" x14ac:dyDescent="0.15">
      <c r="A1160" s="1"/>
      <c r="B1160" s="1"/>
      <c r="C1160" s="3"/>
    </row>
    <row r="1161" spans="1:3" ht="13" x14ac:dyDescent="0.15">
      <c r="A1161" s="1"/>
      <c r="B1161" s="1"/>
      <c r="C1161" s="3"/>
    </row>
    <row r="1162" spans="1:3" ht="13" x14ac:dyDescent="0.15">
      <c r="A1162" s="1"/>
      <c r="B1162" s="1"/>
      <c r="C1162" s="3"/>
    </row>
    <row r="1163" spans="1:3" ht="13" x14ac:dyDescent="0.15">
      <c r="A1163" s="1"/>
      <c r="B1163" s="1"/>
      <c r="C1163" s="3"/>
    </row>
    <row r="1164" spans="1:3" ht="13" x14ac:dyDescent="0.15">
      <c r="A1164" s="1"/>
      <c r="B1164" s="1"/>
      <c r="C1164" s="3"/>
    </row>
    <row r="1165" spans="1:3" ht="13" x14ac:dyDescent="0.15">
      <c r="A1165" s="1"/>
      <c r="B1165" s="1"/>
      <c r="C1165" s="3"/>
    </row>
    <row r="1166" spans="1:3" ht="13" x14ac:dyDescent="0.15">
      <c r="A1166" s="1"/>
      <c r="B1166" s="1"/>
      <c r="C1166" s="3"/>
    </row>
    <row r="1167" spans="1:3" ht="13" x14ac:dyDescent="0.15">
      <c r="A1167" s="1"/>
      <c r="B1167" s="1"/>
      <c r="C1167" s="3"/>
    </row>
    <row r="1168" spans="1:3" ht="13" x14ac:dyDescent="0.15">
      <c r="A1168" s="1"/>
      <c r="B1168" s="1"/>
      <c r="C1168" s="3"/>
    </row>
    <row r="1169" spans="1:3" ht="13" x14ac:dyDescent="0.15">
      <c r="A1169" s="1"/>
      <c r="B1169" s="1"/>
      <c r="C1169" s="3"/>
    </row>
    <row r="1170" spans="1:3" ht="13" x14ac:dyDescent="0.15">
      <c r="A1170" s="1"/>
      <c r="B1170" s="1"/>
      <c r="C1170" s="3"/>
    </row>
    <row r="1171" spans="1:3" ht="13" x14ac:dyDescent="0.15">
      <c r="A1171" s="1"/>
      <c r="B1171" s="1"/>
      <c r="C1171" s="3"/>
    </row>
    <row r="1172" spans="1:3" ht="13" x14ac:dyDescent="0.15">
      <c r="A1172" s="1"/>
      <c r="B1172" s="1"/>
      <c r="C1172" s="3"/>
    </row>
    <row r="1173" spans="1:3" ht="13" x14ac:dyDescent="0.15">
      <c r="A1173" s="1"/>
      <c r="B1173" s="1"/>
      <c r="C1173" s="3"/>
    </row>
    <row r="1174" spans="1:3" ht="13" x14ac:dyDescent="0.15">
      <c r="A1174" s="1"/>
      <c r="B1174" s="1"/>
      <c r="C1174" s="3"/>
    </row>
    <row r="1175" spans="1:3" ht="13" x14ac:dyDescent="0.15">
      <c r="A1175" s="1"/>
      <c r="B1175" s="1"/>
      <c r="C1175" s="3"/>
    </row>
    <row r="1176" spans="1:3" ht="13" x14ac:dyDescent="0.15">
      <c r="A1176" s="1"/>
      <c r="B1176" s="1"/>
      <c r="C1176" s="3"/>
    </row>
    <row r="1177" spans="1:3" ht="13" x14ac:dyDescent="0.15">
      <c r="A1177" s="1"/>
      <c r="B1177" s="1"/>
      <c r="C1177" s="3"/>
    </row>
    <row r="1178" spans="1:3" ht="13" x14ac:dyDescent="0.15">
      <c r="A1178" s="1"/>
      <c r="B1178" s="1"/>
      <c r="C1178" s="3"/>
    </row>
    <row r="1179" spans="1:3" ht="13" x14ac:dyDescent="0.15">
      <c r="A1179" s="1"/>
      <c r="B1179" s="1"/>
      <c r="C1179" s="3"/>
    </row>
    <row r="1180" spans="1:3" ht="13" x14ac:dyDescent="0.15">
      <c r="A1180" s="1"/>
      <c r="B1180" s="1"/>
      <c r="C1180" s="3"/>
    </row>
    <row r="1181" spans="1:3" ht="13" x14ac:dyDescent="0.15">
      <c r="A1181" s="1"/>
      <c r="B1181" s="1"/>
      <c r="C1181" s="3"/>
    </row>
    <row r="1182" spans="1:3" ht="13" x14ac:dyDescent="0.15">
      <c r="A1182" s="1"/>
      <c r="B1182" s="1"/>
      <c r="C1182" s="3"/>
    </row>
    <row r="1183" spans="1:3" ht="13" x14ac:dyDescent="0.15">
      <c r="A1183" s="1"/>
      <c r="B1183" s="1"/>
      <c r="C1183" s="3"/>
    </row>
    <row r="1184" spans="1:3" ht="13" x14ac:dyDescent="0.15">
      <c r="A1184" s="1"/>
      <c r="B1184" s="1"/>
      <c r="C1184" s="3"/>
    </row>
    <row r="1185" spans="1:3" ht="13" x14ac:dyDescent="0.15">
      <c r="A1185" s="1"/>
      <c r="B1185" s="1"/>
      <c r="C1185" s="3"/>
    </row>
    <row r="1186" spans="1:3" ht="13" x14ac:dyDescent="0.15">
      <c r="A1186" s="1"/>
      <c r="B1186" s="1"/>
      <c r="C1186" s="3"/>
    </row>
    <row r="1187" spans="1:3" ht="13" x14ac:dyDescent="0.15">
      <c r="A1187" s="1"/>
      <c r="B1187" s="1"/>
      <c r="C1187" s="3"/>
    </row>
    <row r="1188" spans="1:3" ht="13" x14ac:dyDescent="0.15">
      <c r="A1188" s="1"/>
      <c r="B1188" s="1"/>
      <c r="C1188" s="3"/>
    </row>
    <row r="1189" spans="1:3" ht="13" x14ac:dyDescent="0.15">
      <c r="A1189" s="1"/>
      <c r="B1189" s="1"/>
      <c r="C1189" s="3"/>
    </row>
    <row r="1190" spans="1:3" ht="13" x14ac:dyDescent="0.15">
      <c r="A1190" s="1"/>
      <c r="B1190" s="1"/>
      <c r="C1190" s="3"/>
    </row>
    <row r="1191" spans="1:3" ht="13" x14ac:dyDescent="0.15">
      <c r="A1191" s="1"/>
      <c r="B1191" s="1"/>
      <c r="C1191" s="3"/>
    </row>
    <row r="1192" spans="1:3" ht="13" x14ac:dyDescent="0.15">
      <c r="A1192" s="1"/>
      <c r="B1192" s="1"/>
      <c r="C1192" s="3"/>
    </row>
    <row r="1193" spans="1:3" ht="13" x14ac:dyDescent="0.15">
      <c r="A1193" s="1"/>
      <c r="B1193" s="1"/>
      <c r="C1193" s="3"/>
    </row>
    <row r="1194" spans="1:3" ht="13" x14ac:dyDescent="0.15">
      <c r="A1194" s="1"/>
      <c r="B1194" s="1"/>
      <c r="C1194" s="3"/>
    </row>
    <row r="1195" spans="1:3" ht="13" x14ac:dyDescent="0.15">
      <c r="A1195" s="1"/>
      <c r="B1195" s="1"/>
      <c r="C1195" s="3"/>
    </row>
    <row r="1196" spans="1:3" ht="13" x14ac:dyDescent="0.15">
      <c r="A1196" s="1"/>
      <c r="B1196" s="1"/>
      <c r="C1196" s="3"/>
    </row>
    <row r="1197" spans="1:3" ht="13" x14ac:dyDescent="0.15">
      <c r="A1197" s="1"/>
      <c r="B1197" s="1"/>
      <c r="C1197" s="3"/>
    </row>
    <row r="1198" spans="1:3" ht="13" x14ac:dyDescent="0.15">
      <c r="A1198" s="1"/>
      <c r="B1198" s="1"/>
      <c r="C1198" s="3"/>
    </row>
    <row r="1199" spans="1:3" ht="13" x14ac:dyDescent="0.15">
      <c r="A1199" s="1"/>
      <c r="B1199" s="1"/>
      <c r="C1199" s="3"/>
    </row>
    <row r="1200" spans="1:3" ht="13" x14ac:dyDescent="0.15">
      <c r="A1200" s="1"/>
      <c r="B1200" s="1"/>
      <c r="C1200" s="3"/>
    </row>
    <row r="1201" spans="1:3" ht="13" x14ac:dyDescent="0.15">
      <c r="A1201" s="1"/>
      <c r="B1201" s="1"/>
      <c r="C1201" s="3"/>
    </row>
    <row r="1202" spans="1:3" ht="13" x14ac:dyDescent="0.15">
      <c r="A1202" s="1"/>
      <c r="B1202" s="1"/>
      <c r="C1202" s="3"/>
    </row>
    <row r="1203" spans="1:3" ht="13" x14ac:dyDescent="0.15">
      <c r="A1203" s="1"/>
      <c r="B1203" s="1"/>
      <c r="C1203" s="3"/>
    </row>
    <row r="1204" spans="1:3" ht="13" x14ac:dyDescent="0.15">
      <c r="A1204" s="1"/>
      <c r="B1204" s="1"/>
      <c r="C1204" s="3"/>
    </row>
    <row r="1205" spans="1:3" ht="13" x14ac:dyDescent="0.15">
      <c r="A1205" s="1"/>
      <c r="B1205" s="1"/>
      <c r="C1205" s="3"/>
    </row>
    <row r="1206" spans="1:3" ht="13" x14ac:dyDescent="0.15">
      <c r="A1206" s="1"/>
      <c r="B1206" s="1"/>
      <c r="C1206" s="3"/>
    </row>
    <row r="1207" spans="1:3" ht="13" x14ac:dyDescent="0.15">
      <c r="A1207" s="1"/>
      <c r="B1207" s="1"/>
      <c r="C1207" s="3"/>
    </row>
    <row r="1208" spans="1:3" ht="13" x14ac:dyDescent="0.15">
      <c r="A1208" s="1"/>
      <c r="B1208" s="1"/>
      <c r="C1208" s="3"/>
    </row>
    <row r="1209" spans="1:3" ht="13" x14ac:dyDescent="0.15">
      <c r="A1209" s="1"/>
      <c r="B1209" s="1"/>
      <c r="C1209" s="3"/>
    </row>
    <row r="1210" spans="1:3" ht="13" x14ac:dyDescent="0.15">
      <c r="A1210" s="1"/>
      <c r="B1210" s="1"/>
      <c r="C1210" s="3"/>
    </row>
    <row r="1211" spans="1:3" ht="13" x14ac:dyDescent="0.15">
      <c r="A1211" s="1"/>
      <c r="B1211" s="1"/>
      <c r="C1211" s="3"/>
    </row>
    <row r="1212" spans="1:3" ht="13" x14ac:dyDescent="0.15">
      <c r="A1212" s="1"/>
      <c r="B1212" s="1"/>
      <c r="C1212" s="3"/>
    </row>
    <row r="1213" spans="1:3" ht="13" x14ac:dyDescent="0.15">
      <c r="A1213" s="1"/>
      <c r="B1213" s="1"/>
      <c r="C1213" s="3"/>
    </row>
    <row r="1214" spans="1:3" ht="13" x14ac:dyDescent="0.15">
      <c r="A1214" s="1"/>
      <c r="B1214" s="1"/>
      <c r="C1214" s="3"/>
    </row>
    <row r="1215" spans="1:3" ht="13" x14ac:dyDescent="0.15">
      <c r="A1215" s="1"/>
      <c r="B1215" s="1"/>
      <c r="C1215" s="3"/>
    </row>
    <row r="1216" spans="1:3" ht="13" x14ac:dyDescent="0.15">
      <c r="A1216" s="1"/>
      <c r="B1216" s="1"/>
      <c r="C1216" s="3"/>
    </row>
    <row r="1217" spans="1:3" ht="13" x14ac:dyDescent="0.15">
      <c r="A1217" s="1"/>
      <c r="B1217" s="1"/>
      <c r="C1217" s="3"/>
    </row>
    <row r="1218" spans="1:3" ht="13" x14ac:dyDescent="0.15">
      <c r="A1218" s="1"/>
      <c r="B1218" s="1"/>
      <c r="C1218" s="3"/>
    </row>
    <row r="1219" spans="1:3" ht="13" x14ac:dyDescent="0.15">
      <c r="A1219" s="1"/>
      <c r="B1219" s="1"/>
      <c r="C1219" s="3"/>
    </row>
    <row r="1220" spans="1:3" ht="13" x14ac:dyDescent="0.15">
      <c r="A1220" s="1"/>
      <c r="B1220" s="1"/>
      <c r="C1220" s="3"/>
    </row>
    <row r="1221" spans="1:3" ht="13" x14ac:dyDescent="0.15">
      <c r="A1221" s="1"/>
      <c r="B1221" s="1"/>
      <c r="C1221" s="3"/>
    </row>
    <row r="1222" spans="1:3" ht="13" x14ac:dyDescent="0.15">
      <c r="A1222" s="1"/>
      <c r="B1222" s="1"/>
      <c r="C1222" s="3"/>
    </row>
    <row r="1223" spans="1:3" ht="13" x14ac:dyDescent="0.15">
      <c r="A1223" s="1"/>
      <c r="B1223" s="1"/>
      <c r="C1223" s="3"/>
    </row>
    <row r="1224" spans="1:3" ht="13" x14ac:dyDescent="0.15">
      <c r="A1224" s="1"/>
      <c r="B1224" s="1"/>
      <c r="C1224" s="3"/>
    </row>
    <row r="1225" spans="1:3" ht="13" x14ac:dyDescent="0.15">
      <c r="A1225" s="1"/>
      <c r="B1225" s="1"/>
      <c r="C1225" s="3"/>
    </row>
    <row r="1226" spans="1:3" ht="13" x14ac:dyDescent="0.15">
      <c r="A1226" s="1"/>
      <c r="B1226" s="1"/>
      <c r="C1226" s="3"/>
    </row>
    <row r="1227" spans="1:3" ht="13" x14ac:dyDescent="0.15">
      <c r="A1227" s="1"/>
      <c r="B1227" s="1"/>
      <c r="C1227" s="3"/>
    </row>
    <row r="1228" spans="1:3" ht="13" x14ac:dyDescent="0.15">
      <c r="A1228" s="1"/>
      <c r="B1228" s="1"/>
      <c r="C1228" s="3"/>
    </row>
    <row r="1229" spans="1:3" ht="13" x14ac:dyDescent="0.15">
      <c r="A1229" s="1"/>
      <c r="B1229" s="1"/>
      <c r="C1229" s="3"/>
    </row>
    <row r="1230" spans="1:3" ht="13" x14ac:dyDescent="0.15">
      <c r="A1230" s="1"/>
      <c r="B1230" s="1"/>
      <c r="C1230" s="3"/>
    </row>
    <row r="1231" spans="1:3" ht="13" x14ac:dyDescent="0.15">
      <c r="A1231" s="1"/>
      <c r="B1231" s="1"/>
      <c r="C1231" s="3"/>
    </row>
    <row r="1232" spans="1:3" ht="13" x14ac:dyDescent="0.15">
      <c r="A1232" s="1"/>
      <c r="B1232" s="1"/>
      <c r="C1232" s="3"/>
    </row>
    <row r="1233" spans="1:3" ht="13" x14ac:dyDescent="0.15">
      <c r="A1233" s="1"/>
      <c r="B1233" s="1"/>
      <c r="C1233" s="3"/>
    </row>
    <row r="1234" spans="1:3" ht="13" x14ac:dyDescent="0.15">
      <c r="A1234" s="1"/>
      <c r="B1234" s="1"/>
      <c r="C1234" s="3"/>
    </row>
    <row r="1235" spans="1:3" ht="13" x14ac:dyDescent="0.15">
      <c r="A1235" s="1"/>
      <c r="B1235" s="1"/>
      <c r="C1235" s="3"/>
    </row>
    <row r="1236" spans="1:3" ht="13" x14ac:dyDescent="0.15">
      <c r="A1236" s="1"/>
      <c r="B1236" s="1"/>
      <c r="C1236" s="3"/>
    </row>
    <row r="1237" spans="1:3" ht="13" x14ac:dyDescent="0.15">
      <c r="A1237" s="1"/>
      <c r="B1237" s="1"/>
      <c r="C1237" s="3"/>
    </row>
    <row r="1238" spans="1:3" ht="13" x14ac:dyDescent="0.15">
      <c r="A1238" s="1"/>
      <c r="B1238" s="1"/>
      <c r="C1238" s="3"/>
    </row>
    <row r="1239" spans="1:3" ht="13" x14ac:dyDescent="0.15">
      <c r="A1239" s="1"/>
      <c r="B1239" s="1"/>
      <c r="C1239" s="3"/>
    </row>
    <row r="1240" spans="1:3" ht="13" x14ac:dyDescent="0.15">
      <c r="A1240" s="1"/>
      <c r="B1240" s="1"/>
      <c r="C1240" s="3"/>
    </row>
    <row r="1241" spans="1:3" ht="13" x14ac:dyDescent="0.15">
      <c r="A1241" s="1"/>
      <c r="B1241" s="1"/>
      <c r="C1241" s="3"/>
    </row>
    <row r="1242" spans="1:3" ht="13" x14ac:dyDescent="0.15">
      <c r="A1242" s="1"/>
      <c r="B1242" s="1"/>
      <c r="C1242" s="3"/>
    </row>
    <row r="1243" spans="1:3" ht="13" x14ac:dyDescent="0.15">
      <c r="A1243" s="1"/>
      <c r="B1243" s="1"/>
      <c r="C1243" s="3"/>
    </row>
    <row r="1244" spans="1:3" ht="13" x14ac:dyDescent="0.15">
      <c r="A1244" s="1"/>
      <c r="B1244" s="1"/>
      <c r="C1244" s="3"/>
    </row>
    <row r="1245" spans="1:3" ht="13" x14ac:dyDescent="0.15">
      <c r="A1245" s="1"/>
      <c r="B1245" s="1"/>
      <c r="C1245" s="3"/>
    </row>
    <row r="1246" spans="1:3" ht="13" x14ac:dyDescent="0.15">
      <c r="A1246" s="1"/>
      <c r="B1246" s="1"/>
      <c r="C1246" s="3"/>
    </row>
    <row r="1247" spans="1:3" ht="13" x14ac:dyDescent="0.15">
      <c r="A1247" s="1"/>
      <c r="B1247" s="1"/>
      <c r="C1247" s="3"/>
    </row>
    <row r="1248" spans="1:3" ht="13" x14ac:dyDescent="0.15">
      <c r="A1248" s="1"/>
      <c r="B1248" s="1"/>
      <c r="C1248" s="3"/>
    </row>
    <row r="1249" spans="1:3" ht="13" x14ac:dyDescent="0.15">
      <c r="A1249" s="1"/>
      <c r="B1249" s="1"/>
      <c r="C1249" s="3"/>
    </row>
    <row r="1250" spans="1:3" ht="13" x14ac:dyDescent="0.15">
      <c r="A1250" s="1"/>
      <c r="B1250" s="1"/>
      <c r="C1250" s="3"/>
    </row>
    <row r="1251" spans="1:3" ht="13" x14ac:dyDescent="0.15">
      <c r="A1251" s="1"/>
      <c r="B1251" s="1"/>
      <c r="C1251" s="3"/>
    </row>
    <row r="1252" spans="1:3" ht="13" x14ac:dyDescent="0.15">
      <c r="A1252" s="1"/>
      <c r="B1252" s="1"/>
      <c r="C1252" s="3"/>
    </row>
    <row r="1253" spans="1:3" ht="13" x14ac:dyDescent="0.15">
      <c r="A1253" s="1"/>
      <c r="B1253" s="1"/>
      <c r="C1253" s="3"/>
    </row>
    <row r="1254" spans="1:3" ht="13" x14ac:dyDescent="0.15">
      <c r="A1254" s="1"/>
      <c r="B1254" s="1"/>
      <c r="C1254" s="3"/>
    </row>
    <row r="1255" spans="1:3" ht="13" x14ac:dyDescent="0.15">
      <c r="A1255" s="1"/>
      <c r="B1255" s="1"/>
      <c r="C1255" s="3"/>
    </row>
    <row r="1256" spans="1:3" ht="13" x14ac:dyDescent="0.15">
      <c r="A1256" s="1"/>
      <c r="B1256" s="1"/>
      <c r="C1256" s="3"/>
    </row>
    <row r="1257" spans="1:3" ht="13" x14ac:dyDescent="0.15">
      <c r="A1257" s="1"/>
      <c r="B1257" s="1"/>
      <c r="C1257" s="3"/>
    </row>
    <row r="1258" spans="1:3" ht="13" x14ac:dyDescent="0.15">
      <c r="A1258" s="1"/>
      <c r="B1258" s="1"/>
      <c r="C1258" s="3"/>
    </row>
    <row r="1259" spans="1:3" ht="13" x14ac:dyDescent="0.15">
      <c r="A1259" s="1"/>
      <c r="B1259" s="1"/>
      <c r="C1259" s="3"/>
    </row>
    <row r="1260" spans="1:3" ht="13" x14ac:dyDescent="0.15">
      <c r="A1260" s="1"/>
      <c r="B1260" s="1"/>
      <c r="C1260" s="3"/>
    </row>
    <row r="1261" spans="1:3" ht="13" x14ac:dyDescent="0.15">
      <c r="A1261" s="1"/>
      <c r="B1261" s="1"/>
      <c r="C1261" s="3"/>
    </row>
    <row r="1262" spans="1:3" ht="13" x14ac:dyDescent="0.15">
      <c r="A1262" s="1"/>
      <c r="B1262" s="1"/>
      <c r="C1262" s="3"/>
    </row>
    <row r="1263" spans="1:3" ht="13" x14ac:dyDescent="0.15">
      <c r="A1263" s="1"/>
      <c r="B1263" s="1"/>
      <c r="C1263" s="3"/>
    </row>
    <row r="1264" spans="1:3" ht="13" x14ac:dyDescent="0.15">
      <c r="A1264" s="1"/>
      <c r="B1264" s="1"/>
      <c r="C1264" s="3"/>
    </row>
    <row r="1265" spans="1:3" ht="13" x14ac:dyDescent="0.15">
      <c r="A1265" s="1"/>
      <c r="B1265" s="1"/>
      <c r="C1265" s="3"/>
    </row>
    <row r="1266" spans="1:3" ht="13" x14ac:dyDescent="0.15">
      <c r="A1266" s="1"/>
      <c r="B1266" s="1"/>
      <c r="C1266" s="3"/>
    </row>
    <row r="1267" spans="1:3" ht="13" x14ac:dyDescent="0.15">
      <c r="A1267" s="1"/>
      <c r="B1267" s="1"/>
      <c r="C1267" s="3"/>
    </row>
    <row r="1268" spans="1:3" ht="13" x14ac:dyDescent="0.15">
      <c r="A1268" s="1"/>
      <c r="B1268" s="1"/>
      <c r="C1268" s="3"/>
    </row>
    <row r="1269" spans="1:3" ht="13" x14ac:dyDescent="0.15">
      <c r="A1269" s="1"/>
      <c r="B1269" s="1"/>
      <c r="C1269" s="3"/>
    </row>
    <row r="1270" spans="1:3" ht="13" x14ac:dyDescent="0.15">
      <c r="A1270" s="1"/>
      <c r="B1270" s="1"/>
      <c r="C1270" s="3"/>
    </row>
    <row r="1271" spans="1:3" ht="13" x14ac:dyDescent="0.15">
      <c r="A1271" s="1"/>
      <c r="B1271" s="1"/>
      <c r="C1271" s="3"/>
    </row>
    <row r="1272" spans="1:3" ht="13" x14ac:dyDescent="0.15">
      <c r="A1272" s="1"/>
      <c r="B1272" s="1"/>
      <c r="C1272" s="3"/>
    </row>
    <row r="1273" spans="1:3" ht="13" x14ac:dyDescent="0.15">
      <c r="A1273" s="1"/>
      <c r="B1273" s="1"/>
      <c r="C1273" s="3"/>
    </row>
    <row r="1274" spans="1:3" ht="13" x14ac:dyDescent="0.15">
      <c r="A1274" s="1"/>
      <c r="B1274" s="1"/>
      <c r="C1274" s="3"/>
    </row>
    <row r="1275" spans="1:3" ht="13" x14ac:dyDescent="0.15">
      <c r="A1275" s="1"/>
      <c r="B1275" s="1"/>
      <c r="C1275" s="3"/>
    </row>
    <row r="1276" spans="1:3" ht="13" x14ac:dyDescent="0.15">
      <c r="A1276" s="1"/>
      <c r="B1276" s="1"/>
      <c r="C1276" s="3"/>
    </row>
    <row r="1277" spans="1:3" ht="13" x14ac:dyDescent="0.15">
      <c r="A1277" s="1"/>
      <c r="B1277" s="1"/>
      <c r="C1277" s="3"/>
    </row>
    <row r="1278" spans="1:3" ht="13" x14ac:dyDescent="0.15">
      <c r="A1278" s="1"/>
      <c r="B1278" s="1"/>
      <c r="C1278" s="3"/>
    </row>
    <row r="1279" spans="1:3" ht="13" x14ac:dyDescent="0.15">
      <c r="A1279" s="1"/>
      <c r="B1279" s="1"/>
      <c r="C1279" s="3"/>
    </row>
    <row r="1280" spans="1:3" ht="13" x14ac:dyDescent="0.15">
      <c r="A1280" s="1"/>
      <c r="B1280" s="1"/>
      <c r="C1280" s="3"/>
    </row>
    <row r="1281" spans="1:3" ht="13" x14ac:dyDescent="0.15">
      <c r="A1281" s="1"/>
      <c r="B1281" s="1"/>
      <c r="C1281" s="3"/>
    </row>
    <row r="1282" spans="1:3" ht="13" x14ac:dyDescent="0.15">
      <c r="A1282" s="1"/>
      <c r="B1282" s="1"/>
      <c r="C1282" s="3"/>
    </row>
    <row r="1283" spans="1:3" ht="13" x14ac:dyDescent="0.15">
      <c r="A1283" s="1"/>
      <c r="B1283" s="1"/>
      <c r="C1283" s="3"/>
    </row>
    <row r="1284" spans="1:3" ht="13" x14ac:dyDescent="0.15">
      <c r="A1284" s="1"/>
      <c r="B1284" s="1"/>
      <c r="C1284" s="3"/>
    </row>
    <row r="1285" spans="1:3" ht="13" x14ac:dyDescent="0.15">
      <c r="A1285" s="1"/>
      <c r="B1285" s="1"/>
      <c r="C1285" s="3"/>
    </row>
    <row r="1286" spans="1:3" ht="13" x14ac:dyDescent="0.15">
      <c r="A1286" s="1"/>
      <c r="B1286" s="1"/>
      <c r="C1286" s="3"/>
    </row>
    <row r="1287" spans="1:3" ht="13" x14ac:dyDescent="0.15">
      <c r="A1287" s="1"/>
      <c r="B1287" s="1"/>
      <c r="C1287" s="3"/>
    </row>
    <row r="1288" spans="1:3" ht="13" x14ac:dyDescent="0.15">
      <c r="A1288" s="1"/>
      <c r="B1288" s="1"/>
      <c r="C1288" s="3"/>
    </row>
    <row r="1289" spans="1:3" ht="13" x14ac:dyDescent="0.15">
      <c r="A1289" s="1"/>
      <c r="B1289" s="1"/>
      <c r="C1289" s="3"/>
    </row>
    <row r="1290" spans="1:3" ht="13" x14ac:dyDescent="0.15">
      <c r="A1290" s="1"/>
      <c r="B1290" s="1"/>
      <c r="C1290" s="3"/>
    </row>
    <row r="1291" spans="1:3" ht="13" x14ac:dyDescent="0.15">
      <c r="A1291" s="1"/>
      <c r="B1291" s="1"/>
      <c r="C1291" s="3"/>
    </row>
    <row r="1292" spans="1:3" ht="13" x14ac:dyDescent="0.15">
      <c r="A1292" s="1"/>
      <c r="B1292" s="1"/>
      <c r="C1292" s="3"/>
    </row>
    <row r="1293" spans="1:3" ht="13" x14ac:dyDescent="0.15">
      <c r="A1293" s="1"/>
      <c r="B1293" s="1"/>
      <c r="C1293" s="3"/>
    </row>
    <row r="1294" spans="1:3" ht="13" x14ac:dyDescent="0.15">
      <c r="A1294" s="1"/>
      <c r="B1294" s="1"/>
      <c r="C1294" s="3"/>
    </row>
    <row r="1295" spans="1:3" ht="13" x14ac:dyDescent="0.15">
      <c r="A1295" s="1"/>
      <c r="B1295" s="1"/>
      <c r="C1295" s="3"/>
    </row>
    <row r="1296" spans="1:3" ht="13" x14ac:dyDescent="0.15">
      <c r="A1296" s="1"/>
      <c r="B1296" s="1"/>
      <c r="C1296" s="3"/>
    </row>
    <row r="1297" spans="1:3" ht="13" x14ac:dyDescent="0.15">
      <c r="A1297" s="1"/>
      <c r="B1297" s="1"/>
      <c r="C1297" s="3"/>
    </row>
    <row r="1298" spans="1:3" ht="13" x14ac:dyDescent="0.15">
      <c r="A1298" s="1"/>
      <c r="B1298" s="1"/>
      <c r="C1298" s="3"/>
    </row>
    <row r="1299" spans="1:3" ht="13" x14ac:dyDescent="0.15">
      <c r="A1299" s="1"/>
      <c r="B1299" s="1"/>
      <c r="C1299" s="3"/>
    </row>
    <row r="1300" spans="1:3" ht="13" x14ac:dyDescent="0.15">
      <c r="A1300" s="1"/>
      <c r="B1300" s="1"/>
      <c r="C1300" s="3"/>
    </row>
    <row r="1301" spans="1:3" ht="13" x14ac:dyDescent="0.15">
      <c r="A1301" s="1"/>
      <c r="B1301" s="1"/>
      <c r="C1301" s="3"/>
    </row>
    <row r="1302" spans="1:3" ht="13" x14ac:dyDescent="0.15">
      <c r="A1302" s="1"/>
      <c r="B1302" s="1"/>
      <c r="C1302" s="3"/>
    </row>
    <row r="1303" spans="1:3" ht="13" x14ac:dyDescent="0.15">
      <c r="A1303" s="1"/>
      <c r="B1303" s="1"/>
      <c r="C1303" s="3"/>
    </row>
    <row r="1304" spans="1:3" ht="13" x14ac:dyDescent="0.15">
      <c r="A1304" s="1"/>
      <c r="B1304" s="1"/>
      <c r="C1304" s="3"/>
    </row>
    <row r="1305" spans="1:3" ht="13" x14ac:dyDescent="0.15">
      <c r="A1305" s="1"/>
      <c r="B1305" s="1"/>
      <c r="C1305" s="3"/>
    </row>
    <row r="1306" spans="1:3" ht="13" x14ac:dyDescent="0.15">
      <c r="A1306" s="1"/>
      <c r="B1306" s="1"/>
      <c r="C1306" s="3"/>
    </row>
    <row r="1307" spans="1:3" ht="13" x14ac:dyDescent="0.15">
      <c r="A1307" s="1"/>
      <c r="B1307" s="1"/>
      <c r="C1307" s="3"/>
    </row>
    <row r="1308" spans="1:3" ht="13" x14ac:dyDescent="0.15">
      <c r="A1308" s="1"/>
      <c r="B1308" s="1"/>
      <c r="C1308" s="3"/>
    </row>
    <row r="1309" spans="1:3" ht="13" x14ac:dyDescent="0.15">
      <c r="A1309" s="1"/>
      <c r="B1309" s="1"/>
      <c r="C1309" s="3"/>
    </row>
    <row r="1310" spans="1:3" ht="13" x14ac:dyDescent="0.15">
      <c r="A1310" s="1"/>
      <c r="B1310" s="1"/>
      <c r="C1310" s="3"/>
    </row>
    <row r="1311" spans="1:3" ht="13" x14ac:dyDescent="0.15">
      <c r="A1311" s="1"/>
      <c r="B1311" s="1"/>
      <c r="C1311" s="3"/>
    </row>
    <row r="1312" spans="1:3" ht="13" x14ac:dyDescent="0.15">
      <c r="A1312" s="1"/>
      <c r="B1312" s="1"/>
      <c r="C1312" s="3"/>
    </row>
    <row r="1313" spans="1:3" ht="13" x14ac:dyDescent="0.15">
      <c r="A1313" s="1"/>
      <c r="B1313" s="1"/>
      <c r="C1313" s="3"/>
    </row>
    <row r="1314" spans="1:3" ht="13" x14ac:dyDescent="0.15">
      <c r="A1314" s="1"/>
      <c r="B1314" s="1"/>
      <c r="C1314" s="3"/>
    </row>
    <row r="1315" spans="1:3" ht="13" x14ac:dyDescent="0.15">
      <c r="A1315" s="1"/>
      <c r="B1315" s="1"/>
      <c r="C1315" s="3"/>
    </row>
    <row r="1316" spans="1:3" ht="13" x14ac:dyDescent="0.15">
      <c r="A1316" s="1"/>
      <c r="B1316" s="1"/>
      <c r="C1316" s="3"/>
    </row>
    <row r="1317" spans="1:3" ht="13" x14ac:dyDescent="0.15">
      <c r="A1317" s="1"/>
      <c r="B1317" s="1"/>
      <c r="C1317" s="3"/>
    </row>
    <row r="1318" spans="1:3" ht="13" x14ac:dyDescent="0.15">
      <c r="A1318" s="1"/>
      <c r="B1318" s="1"/>
      <c r="C1318" s="3"/>
    </row>
    <row r="1319" spans="1:3" ht="13" x14ac:dyDescent="0.15">
      <c r="A1319" s="1"/>
      <c r="B1319" s="1"/>
      <c r="C1319" s="3"/>
    </row>
    <row r="1320" spans="1:3" ht="13" x14ac:dyDescent="0.15">
      <c r="A1320" s="1"/>
      <c r="B1320" s="1"/>
      <c r="C1320" s="3"/>
    </row>
    <row r="1321" spans="1:3" ht="13" x14ac:dyDescent="0.15">
      <c r="A1321" s="1"/>
      <c r="B1321" s="1"/>
      <c r="C1321" s="3"/>
    </row>
    <row r="1322" spans="1:3" ht="13" x14ac:dyDescent="0.15">
      <c r="A1322" s="1"/>
      <c r="B1322" s="1"/>
      <c r="C1322" s="3"/>
    </row>
    <row r="1323" spans="1:3" ht="13" x14ac:dyDescent="0.15">
      <c r="A1323" s="1"/>
      <c r="B1323" s="1"/>
      <c r="C1323" s="3"/>
    </row>
    <row r="1324" spans="1:3" ht="13" x14ac:dyDescent="0.15">
      <c r="A1324" s="1"/>
      <c r="B1324" s="1"/>
      <c r="C1324" s="3"/>
    </row>
    <row r="1325" spans="1:3" ht="13" x14ac:dyDescent="0.15">
      <c r="A1325" s="1"/>
      <c r="B1325" s="1"/>
      <c r="C1325" s="3"/>
    </row>
    <row r="1326" spans="1:3" ht="13" x14ac:dyDescent="0.15">
      <c r="A1326" s="1"/>
      <c r="B1326" s="1"/>
      <c r="C1326" s="3"/>
    </row>
    <row r="1327" spans="1:3" ht="13" x14ac:dyDescent="0.15">
      <c r="A1327" s="1"/>
      <c r="B1327" s="1"/>
      <c r="C1327" s="3"/>
    </row>
    <row r="1328" spans="1:3" ht="13" x14ac:dyDescent="0.15">
      <c r="A1328" s="1"/>
      <c r="B1328" s="1"/>
      <c r="C1328" s="3"/>
    </row>
    <row r="1329" spans="1:3" ht="13" x14ac:dyDescent="0.15">
      <c r="A1329" s="1"/>
      <c r="B1329" s="1"/>
      <c r="C1329" s="3"/>
    </row>
    <row r="1330" spans="1:3" ht="13" x14ac:dyDescent="0.15">
      <c r="A1330" s="1"/>
      <c r="B1330" s="1"/>
      <c r="C1330" s="3"/>
    </row>
    <row r="1331" spans="1:3" ht="13" x14ac:dyDescent="0.15">
      <c r="A1331" s="1"/>
      <c r="B1331" s="1"/>
      <c r="C1331" s="3"/>
    </row>
    <row r="1332" spans="1:3" ht="13" x14ac:dyDescent="0.15">
      <c r="A1332" s="1"/>
      <c r="B1332" s="1"/>
      <c r="C1332" s="3"/>
    </row>
    <row r="1333" spans="1:3" ht="13" x14ac:dyDescent="0.15">
      <c r="A1333" s="1"/>
      <c r="B1333" s="1"/>
      <c r="C1333" s="3"/>
    </row>
    <row r="1334" spans="1:3" ht="13" x14ac:dyDescent="0.15">
      <c r="A1334" s="1"/>
      <c r="B1334" s="1"/>
      <c r="C1334" s="3"/>
    </row>
    <row r="1335" spans="1:3" ht="13" x14ac:dyDescent="0.15">
      <c r="A1335" s="1"/>
      <c r="B1335" s="1"/>
      <c r="C1335" s="3"/>
    </row>
    <row r="1336" spans="1:3" ht="13" x14ac:dyDescent="0.15">
      <c r="A1336" s="1"/>
      <c r="B1336" s="1"/>
      <c r="C1336" s="3"/>
    </row>
    <row r="1337" spans="1:3" ht="13" x14ac:dyDescent="0.15">
      <c r="A1337" s="1"/>
      <c r="B1337" s="1"/>
      <c r="C1337" s="3"/>
    </row>
    <row r="1338" spans="1:3" ht="13" x14ac:dyDescent="0.15">
      <c r="A1338" s="1"/>
      <c r="B1338" s="1"/>
      <c r="C1338" s="3"/>
    </row>
    <row r="1339" spans="1:3" ht="13" x14ac:dyDescent="0.15">
      <c r="A1339" s="1"/>
      <c r="B1339" s="1"/>
      <c r="C1339" s="3"/>
    </row>
    <row r="1340" spans="1:3" ht="13" x14ac:dyDescent="0.15">
      <c r="A1340" s="1"/>
      <c r="B1340" s="1"/>
      <c r="C1340" s="3"/>
    </row>
    <row r="1341" spans="1:3" ht="13" x14ac:dyDescent="0.15">
      <c r="A1341" s="1"/>
      <c r="B1341" s="1"/>
      <c r="C1341" s="3"/>
    </row>
    <row r="1342" spans="1:3" ht="13" x14ac:dyDescent="0.15">
      <c r="A1342" s="1"/>
      <c r="B1342" s="1"/>
      <c r="C1342" s="3"/>
    </row>
    <row r="1343" spans="1:3" ht="13" x14ac:dyDescent="0.15">
      <c r="A1343" s="1"/>
      <c r="B1343" s="1"/>
      <c r="C1343" s="3"/>
    </row>
    <row r="1344" spans="1:3" ht="13" x14ac:dyDescent="0.15">
      <c r="A1344" s="1"/>
      <c r="B1344" s="1"/>
      <c r="C1344" s="3"/>
    </row>
    <row r="1345" spans="1:3" ht="13" x14ac:dyDescent="0.15">
      <c r="A1345" s="1"/>
      <c r="B1345" s="1"/>
      <c r="C1345" s="3"/>
    </row>
    <row r="1346" spans="1:3" ht="13" x14ac:dyDescent="0.15">
      <c r="A1346" s="1"/>
      <c r="B1346" s="1"/>
      <c r="C1346" s="3"/>
    </row>
    <row r="1347" spans="1:3" ht="13" x14ac:dyDescent="0.15">
      <c r="A1347" s="1"/>
      <c r="B1347" s="1"/>
      <c r="C1347" s="3"/>
    </row>
    <row r="1348" spans="1:3" ht="13" x14ac:dyDescent="0.15">
      <c r="A1348" s="1"/>
      <c r="B1348" s="1"/>
      <c r="C1348" s="3"/>
    </row>
    <row r="1349" spans="1:3" ht="13" x14ac:dyDescent="0.15">
      <c r="A1349" s="1"/>
      <c r="B1349" s="1"/>
      <c r="C1349" s="3"/>
    </row>
    <row r="1350" spans="1:3" ht="13" x14ac:dyDescent="0.15">
      <c r="A1350" s="1"/>
      <c r="B1350" s="1"/>
      <c r="C1350" s="3"/>
    </row>
    <row r="1351" spans="1:3" ht="13" x14ac:dyDescent="0.15">
      <c r="A1351" s="1"/>
      <c r="B1351" s="1"/>
      <c r="C1351" s="3"/>
    </row>
    <row r="1352" spans="1:3" ht="13" x14ac:dyDescent="0.15">
      <c r="A1352" s="1"/>
      <c r="B1352" s="1"/>
      <c r="C1352" s="3"/>
    </row>
    <row r="1353" spans="1:3" ht="13" x14ac:dyDescent="0.15">
      <c r="A1353" s="1"/>
      <c r="B1353" s="1"/>
      <c r="C1353" s="3"/>
    </row>
    <row r="1354" spans="1:3" ht="13" x14ac:dyDescent="0.15">
      <c r="A1354" s="1"/>
      <c r="B1354" s="1"/>
      <c r="C1354" s="3"/>
    </row>
    <row r="1355" spans="1:3" ht="13" x14ac:dyDescent="0.15">
      <c r="A1355" s="1"/>
      <c r="B1355" s="1"/>
      <c r="C1355" s="3"/>
    </row>
    <row r="1356" spans="1:3" ht="13" x14ac:dyDescent="0.15">
      <c r="A1356" s="1"/>
      <c r="B1356" s="1"/>
      <c r="C1356" s="3"/>
    </row>
    <row r="1357" spans="1:3" ht="13" x14ac:dyDescent="0.15">
      <c r="A1357" s="1"/>
      <c r="B1357" s="1"/>
      <c r="C1357" s="3"/>
    </row>
    <row r="1358" spans="1:3" ht="13" x14ac:dyDescent="0.15">
      <c r="A1358" s="1"/>
      <c r="B1358" s="1"/>
      <c r="C1358" s="3"/>
    </row>
    <row r="1359" spans="1:3" ht="13" x14ac:dyDescent="0.15">
      <c r="A1359" s="1"/>
      <c r="B1359" s="1"/>
      <c r="C1359" s="3"/>
    </row>
    <row r="1360" spans="1:3" ht="13" x14ac:dyDescent="0.15">
      <c r="A1360" s="1"/>
      <c r="B1360" s="1"/>
      <c r="C1360" s="3"/>
    </row>
    <row r="1361" spans="1:3" ht="13" x14ac:dyDescent="0.15">
      <c r="A1361" s="1"/>
      <c r="B1361" s="1"/>
      <c r="C1361" s="3"/>
    </row>
    <row r="1362" spans="1:3" ht="13" x14ac:dyDescent="0.15">
      <c r="A1362" s="1"/>
      <c r="B1362" s="1"/>
      <c r="C1362" s="3"/>
    </row>
    <row r="1363" spans="1:3" ht="13" x14ac:dyDescent="0.15">
      <c r="A1363" s="1"/>
      <c r="B1363" s="1"/>
      <c r="C1363" s="3"/>
    </row>
    <row r="1364" spans="1:3" ht="13" x14ac:dyDescent="0.15">
      <c r="A1364" s="1"/>
      <c r="B1364" s="1"/>
      <c r="C1364" s="3"/>
    </row>
    <row r="1365" spans="1:3" ht="13" x14ac:dyDescent="0.15">
      <c r="A1365" s="1"/>
      <c r="B1365" s="1"/>
      <c r="C1365" s="3"/>
    </row>
    <row r="1366" spans="1:3" ht="13" x14ac:dyDescent="0.15">
      <c r="A1366" s="1"/>
      <c r="B1366" s="1"/>
      <c r="C1366" s="3"/>
    </row>
    <row r="1367" spans="1:3" ht="13" x14ac:dyDescent="0.15">
      <c r="A1367" s="1"/>
      <c r="B1367" s="1"/>
      <c r="C1367" s="3"/>
    </row>
    <row r="1368" spans="1:3" ht="13" x14ac:dyDescent="0.15">
      <c r="A1368" s="1"/>
      <c r="B1368" s="1"/>
      <c r="C1368" s="3"/>
    </row>
    <row r="1369" spans="1:3" ht="13" x14ac:dyDescent="0.15">
      <c r="A1369" s="1"/>
      <c r="B1369" s="1"/>
      <c r="C1369" s="3"/>
    </row>
    <row r="1370" spans="1:3" ht="13" x14ac:dyDescent="0.15">
      <c r="A1370" s="1"/>
      <c r="B1370" s="1"/>
      <c r="C1370" s="3"/>
    </row>
    <row r="1371" spans="1:3" ht="13" x14ac:dyDescent="0.15">
      <c r="A1371" s="1"/>
      <c r="B1371" s="1"/>
      <c r="C1371" s="3"/>
    </row>
    <row r="1372" spans="1:3" ht="13" x14ac:dyDescent="0.15">
      <c r="A1372" s="1"/>
      <c r="B1372" s="1"/>
      <c r="C1372" s="3"/>
    </row>
    <row r="1373" spans="1:3" ht="13" x14ac:dyDescent="0.15">
      <c r="A1373" s="1"/>
      <c r="B1373" s="1"/>
      <c r="C1373" s="3"/>
    </row>
    <row r="1374" spans="1:3" ht="13" x14ac:dyDescent="0.15">
      <c r="A1374" s="1"/>
      <c r="B1374" s="1"/>
      <c r="C1374" s="3"/>
    </row>
    <row r="1375" spans="1:3" ht="13" x14ac:dyDescent="0.15">
      <c r="A1375" s="1"/>
      <c r="B1375" s="1"/>
      <c r="C1375" s="3"/>
    </row>
    <row r="1376" spans="1:3" ht="13" x14ac:dyDescent="0.15">
      <c r="A1376" s="1"/>
      <c r="B1376" s="1"/>
      <c r="C1376" s="3"/>
    </row>
    <row r="1377" spans="1:3" ht="13" x14ac:dyDescent="0.15">
      <c r="A1377" s="1"/>
      <c r="B1377" s="1"/>
      <c r="C1377" s="3"/>
    </row>
    <row r="1378" spans="1:3" ht="13" x14ac:dyDescent="0.15">
      <c r="A1378" s="1"/>
      <c r="B1378" s="1"/>
      <c r="C1378" s="3"/>
    </row>
    <row r="1379" spans="1:3" ht="13" x14ac:dyDescent="0.15">
      <c r="A1379" s="1"/>
      <c r="B1379" s="1"/>
      <c r="C1379" s="3"/>
    </row>
    <row r="1380" spans="1:3" ht="13" x14ac:dyDescent="0.15">
      <c r="A1380" s="1"/>
      <c r="B1380" s="1"/>
      <c r="C1380" s="3"/>
    </row>
    <row r="1381" spans="1:3" ht="13" x14ac:dyDescent="0.15">
      <c r="A1381" s="1"/>
      <c r="B1381" s="1"/>
      <c r="C1381" s="3"/>
    </row>
    <row r="1382" spans="1:3" ht="13" x14ac:dyDescent="0.15">
      <c r="A1382" s="1"/>
      <c r="B1382" s="1"/>
      <c r="C1382" s="3"/>
    </row>
    <row r="1383" spans="1:3" ht="13" x14ac:dyDescent="0.15">
      <c r="A1383" s="1"/>
      <c r="B1383" s="1"/>
      <c r="C1383" s="3"/>
    </row>
    <row r="1384" spans="1:3" ht="13" x14ac:dyDescent="0.15">
      <c r="A1384" s="1"/>
      <c r="B1384" s="1"/>
      <c r="C1384" s="3"/>
    </row>
    <row r="1385" spans="1:3" ht="13" x14ac:dyDescent="0.15">
      <c r="A1385" s="1"/>
      <c r="B1385" s="1"/>
      <c r="C1385" s="3"/>
    </row>
    <row r="1386" spans="1:3" ht="13" x14ac:dyDescent="0.15">
      <c r="A1386" s="1"/>
      <c r="B1386" s="1"/>
      <c r="C1386" s="3"/>
    </row>
    <row r="1387" spans="1:3" ht="13" x14ac:dyDescent="0.15">
      <c r="A1387" s="1"/>
      <c r="B1387" s="1"/>
      <c r="C1387" s="3"/>
    </row>
    <row r="1388" spans="1:3" ht="13" x14ac:dyDescent="0.15">
      <c r="A1388" s="1"/>
      <c r="B1388" s="1"/>
      <c r="C1388" s="3"/>
    </row>
    <row r="1389" spans="1:3" ht="13" x14ac:dyDescent="0.15">
      <c r="A1389" s="1"/>
      <c r="B1389" s="1"/>
      <c r="C1389" s="3"/>
    </row>
    <row r="1390" spans="1:3" ht="13" x14ac:dyDescent="0.15">
      <c r="A1390" s="1"/>
      <c r="B1390" s="1"/>
      <c r="C1390" s="3"/>
    </row>
    <row r="1391" spans="1:3" ht="13" x14ac:dyDescent="0.15">
      <c r="A1391" s="1"/>
      <c r="B1391" s="1"/>
      <c r="C1391" s="3"/>
    </row>
    <row r="1392" spans="1:3" ht="13" x14ac:dyDescent="0.15">
      <c r="A1392" s="1"/>
      <c r="B1392" s="1"/>
      <c r="C1392" s="3"/>
    </row>
    <row r="1393" spans="1:3" ht="13" x14ac:dyDescent="0.15">
      <c r="A1393" s="1"/>
      <c r="B1393" s="1"/>
      <c r="C1393" s="3"/>
    </row>
    <row r="1394" spans="1:3" ht="13" x14ac:dyDescent="0.15">
      <c r="A1394" s="1"/>
      <c r="B1394" s="1"/>
      <c r="C1394" s="3"/>
    </row>
    <row r="1395" spans="1:3" ht="13" x14ac:dyDescent="0.15">
      <c r="A1395" s="1"/>
      <c r="B1395" s="1"/>
      <c r="C1395" s="3"/>
    </row>
    <row r="1396" spans="1:3" ht="13" x14ac:dyDescent="0.15">
      <c r="A1396" s="1"/>
      <c r="B1396" s="1"/>
      <c r="C1396" s="3"/>
    </row>
    <row r="1397" spans="1:3" ht="13" x14ac:dyDescent="0.15">
      <c r="A1397" s="1"/>
      <c r="B1397" s="1"/>
      <c r="C1397" s="3"/>
    </row>
    <row r="1398" spans="1:3" ht="13" x14ac:dyDescent="0.15">
      <c r="A1398" s="1"/>
      <c r="B1398" s="1"/>
      <c r="C1398" s="3"/>
    </row>
    <row r="1399" spans="1:3" ht="13" x14ac:dyDescent="0.15">
      <c r="A1399" s="1"/>
      <c r="B1399" s="1"/>
      <c r="C1399" s="3"/>
    </row>
    <row r="1400" spans="1:3" ht="13" x14ac:dyDescent="0.15">
      <c r="A1400" s="1"/>
      <c r="B1400" s="1"/>
      <c r="C1400" s="3"/>
    </row>
    <row r="1401" spans="1:3" ht="13" x14ac:dyDescent="0.15">
      <c r="A1401" s="1"/>
      <c r="B1401" s="1"/>
      <c r="C1401" s="3"/>
    </row>
    <row r="1402" spans="1:3" ht="13" x14ac:dyDescent="0.15">
      <c r="A1402" s="1"/>
      <c r="B1402" s="1"/>
      <c r="C1402" s="3"/>
    </row>
    <row r="1403" spans="1:3" ht="13" x14ac:dyDescent="0.15">
      <c r="A1403" s="1"/>
      <c r="B1403" s="1"/>
      <c r="C1403" s="3"/>
    </row>
    <row r="1404" spans="1:3" ht="13" x14ac:dyDescent="0.15">
      <c r="A1404" s="1"/>
      <c r="B1404" s="1"/>
      <c r="C1404" s="3"/>
    </row>
    <row r="1405" spans="1:3" ht="13" x14ac:dyDescent="0.15">
      <c r="A1405" s="1"/>
      <c r="B1405" s="1"/>
      <c r="C1405" s="3"/>
    </row>
    <row r="1406" spans="1:3" ht="13" x14ac:dyDescent="0.15">
      <c r="A1406" s="1"/>
      <c r="B1406" s="1"/>
      <c r="C1406" s="3"/>
    </row>
    <row r="1407" spans="1:3" ht="13" x14ac:dyDescent="0.15">
      <c r="A1407" s="1"/>
      <c r="B1407" s="1"/>
      <c r="C1407" s="3"/>
    </row>
    <row r="1408" spans="1:3" ht="13" x14ac:dyDescent="0.15">
      <c r="A1408" s="1"/>
      <c r="B1408" s="1"/>
      <c r="C1408" s="3"/>
    </row>
    <row r="1409" spans="1:3" ht="13" x14ac:dyDescent="0.15">
      <c r="A1409" s="1"/>
      <c r="B1409" s="1"/>
      <c r="C1409" s="3"/>
    </row>
    <row r="1410" spans="1:3" ht="13" x14ac:dyDescent="0.15">
      <c r="A1410" s="1"/>
      <c r="B1410" s="1"/>
      <c r="C1410" s="3"/>
    </row>
    <row r="1411" spans="1:3" ht="13" x14ac:dyDescent="0.15">
      <c r="A1411" s="1"/>
      <c r="B1411" s="1"/>
      <c r="C1411" s="3"/>
    </row>
    <row r="1412" spans="1:3" ht="13" x14ac:dyDescent="0.15">
      <c r="A1412" s="1"/>
      <c r="B1412" s="1"/>
      <c r="C1412" s="3"/>
    </row>
    <row r="1413" spans="1:3" ht="13" x14ac:dyDescent="0.15">
      <c r="A1413" s="1"/>
      <c r="B1413" s="1"/>
      <c r="C1413" s="3"/>
    </row>
    <row r="1414" spans="1:3" ht="13" x14ac:dyDescent="0.15">
      <c r="A1414" s="1"/>
      <c r="B1414" s="1"/>
      <c r="C1414" s="3"/>
    </row>
    <row r="1415" spans="1:3" ht="13" x14ac:dyDescent="0.15">
      <c r="A1415" s="1"/>
      <c r="B1415" s="1"/>
      <c r="C1415" s="3"/>
    </row>
    <row r="1416" spans="1:3" ht="13" x14ac:dyDescent="0.15">
      <c r="A1416" s="1"/>
      <c r="B1416" s="1"/>
      <c r="C1416" s="3"/>
    </row>
    <row r="1417" spans="1:3" ht="13" x14ac:dyDescent="0.15">
      <c r="A1417" s="1"/>
      <c r="B1417" s="1"/>
      <c r="C1417" s="3"/>
    </row>
    <row r="1418" spans="1:3" ht="13" x14ac:dyDescent="0.15">
      <c r="A1418" s="1"/>
      <c r="B1418" s="1"/>
      <c r="C1418" s="3"/>
    </row>
    <row r="1419" spans="1:3" ht="13" x14ac:dyDescent="0.15">
      <c r="A1419" s="1"/>
      <c r="B1419" s="1"/>
      <c r="C1419" s="3"/>
    </row>
    <row r="1420" spans="1:3" ht="13" x14ac:dyDescent="0.15">
      <c r="A1420" s="1"/>
      <c r="B1420" s="1"/>
      <c r="C1420" s="3"/>
    </row>
    <row r="1421" spans="1:3" ht="13" x14ac:dyDescent="0.15">
      <c r="A1421" s="1"/>
      <c r="B1421" s="1"/>
      <c r="C1421" s="3"/>
    </row>
    <row r="1422" spans="1:3" ht="13" x14ac:dyDescent="0.15">
      <c r="A1422" s="1"/>
      <c r="B1422" s="1"/>
      <c r="C1422" s="3"/>
    </row>
    <row r="1423" spans="1:3" ht="13" x14ac:dyDescent="0.15">
      <c r="A1423" s="1"/>
      <c r="B1423" s="1"/>
      <c r="C1423" s="3"/>
    </row>
    <row r="1424" spans="1:3" ht="13" x14ac:dyDescent="0.15">
      <c r="A1424" s="1"/>
      <c r="B1424" s="1"/>
      <c r="C1424" s="3"/>
    </row>
    <row r="1425" spans="1:3" ht="13" x14ac:dyDescent="0.15">
      <c r="A1425" s="1"/>
      <c r="B1425" s="1"/>
      <c r="C1425" s="3"/>
    </row>
    <row r="1426" spans="1:3" ht="13" x14ac:dyDescent="0.15">
      <c r="A1426" s="1"/>
      <c r="B1426" s="1"/>
      <c r="C1426" s="3"/>
    </row>
    <row r="1427" spans="1:3" ht="13" x14ac:dyDescent="0.15">
      <c r="A1427" s="1"/>
      <c r="B1427" s="1"/>
      <c r="C1427" s="3"/>
    </row>
    <row r="1428" spans="1:3" ht="13" x14ac:dyDescent="0.15">
      <c r="A1428" s="1"/>
      <c r="B1428" s="1"/>
      <c r="C1428" s="3"/>
    </row>
    <row r="1429" spans="1:3" ht="13" x14ac:dyDescent="0.15">
      <c r="A1429" s="1"/>
      <c r="B1429" s="1"/>
      <c r="C1429" s="3"/>
    </row>
    <row r="1430" spans="1:3" ht="13" x14ac:dyDescent="0.15">
      <c r="A1430" s="1"/>
      <c r="B1430" s="1"/>
      <c r="C1430" s="3"/>
    </row>
    <row r="1431" spans="1:3" ht="13" x14ac:dyDescent="0.15">
      <c r="A1431" s="1"/>
      <c r="B1431" s="1"/>
      <c r="C1431" s="3"/>
    </row>
    <row r="1432" spans="1:3" ht="13" x14ac:dyDescent="0.15">
      <c r="A1432" s="1"/>
      <c r="B1432" s="1"/>
      <c r="C1432" s="3"/>
    </row>
    <row r="1433" spans="1:3" ht="13" x14ac:dyDescent="0.15">
      <c r="A1433" s="1"/>
      <c r="B1433" s="1"/>
      <c r="C1433" s="3"/>
    </row>
    <row r="1434" spans="1:3" ht="13" x14ac:dyDescent="0.15">
      <c r="A1434" s="1"/>
      <c r="B1434" s="1"/>
      <c r="C1434" s="3"/>
    </row>
    <row r="1435" spans="1:3" ht="13" x14ac:dyDescent="0.15">
      <c r="A1435" s="1"/>
      <c r="B1435" s="1"/>
      <c r="C1435" s="3"/>
    </row>
    <row r="1436" spans="1:3" ht="13" x14ac:dyDescent="0.15">
      <c r="A1436" s="1"/>
      <c r="B1436" s="1"/>
      <c r="C1436" s="3"/>
    </row>
    <row r="1437" spans="1:3" ht="13" x14ac:dyDescent="0.15">
      <c r="A1437" s="1"/>
      <c r="B1437" s="1"/>
      <c r="C1437" s="3"/>
    </row>
    <row r="1438" spans="1:3" ht="13" x14ac:dyDescent="0.15">
      <c r="A1438" s="1"/>
      <c r="B1438" s="1"/>
      <c r="C1438" s="3"/>
    </row>
    <row r="1439" spans="1:3" ht="13" x14ac:dyDescent="0.15">
      <c r="A1439" s="1"/>
      <c r="B1439" s="1"/>
      <c r="C1439" s="3"/>
    </row>
    <row r="1440" spans="1:3" ht="13" x14ac:dyDescent="0.15">
      <c r="A1440" s="1"/>
      <c r="B1440" s="1"/>
      <c r="C1440" s="3"/>
    </row>
    <row r="1441" spans="1:3" ht="13" x14ac:dyDescent="0.15">
      <c r="A1441" s="1"/>
      <c r="B1441" s="1"/>
      <c r="C1441" s="3"/>
    </row>
    <row r="1442" spans="1:3" ht="13" x14ac:dyDescent="0.15">
      <c r="A1442" s="1"/>
      <c r="B1442" s="1"/>
      <c r="C1442" s="3"/>
    </row>
    <row r="1443" spans="1:3" ht="13" x14ac:dyDescent="0.15">
      <c r="A1443" s="1"/>
      <c r="B1443" s="1"/>
      <c r="C1443" s="3"/>
    </row>
    <row r="1444" spans="1:3" ht="13" x14ac:dyDescent="0.15">
      <c r="A1444" s="1"/>
      <c r="B1444" s="1"/>
      <c r="C1444" s="3"/>
    </row>
    <row r="1445" spans="1:3" ht="13" x14ac:dyDescent="0.15">
      <c r="A1445" s="1"/>
      <c r="B1445" s="1"/>
      <c r="C1445" s="3"/>
    </row>
    <row r="1446" spans="1:3" ht="13" x14ac:dyDescent="0.15">
      <c r="A1446" s="1"/>
      <c r="B1446" s="1"/>
      <c r="C1446" s="3"/>
    </row>
    <row r="1447" spans="1:3" ht="13" x14ac:dyDescent="0.15">
      <c r="A1447" s="1"/>
      <c r="B1447" s="1"/>
      <c r="C1447" s="3"/>
    </row>
    <row r="1448" spans="1:3" ht="13" x14ac:dyDescent="0.15">
      <c r="A1448" s="1"/>
      <c r="B1448" s="1"/>
      <c r="C1448" s="3"/>
    </row>
    <row r="1449" spans="1:3" ht="13" x14ac:dyDescent="0.15">
      <c r="A1449" s="1"/>
      <c r="B1449" s="1"/>
      <c r="C1449" s="3"/>
    </row>
    <row r="1450" spans="1:3" ht="13" x14ac:dyDescent="0.15">
      <c r="A1450" s="1"/>
      <c r="B1450" s="1"/>
      <c r="C1450" s="3"/>
    </row>
    <row r="1451" spans="1:3" ht="13" x14ac:dyDescent="0.15">
      <c r="A1451" s="1"/>
      <c r="B1451" s="1"/>
      <c r="C1451" s="3"/>
    </row>
    <row r="1452" spans="1:3" ht="13" x14ac:dyDescent="0.15">
      <c r="A1452" s="1"/>
      <c r="B1452" s="1"/>
      <c r="C1452" s="3"/>
    </row>
    <row r="1453" spans="1:3" ht="13" x14ac:dyDescent="0.15">
      <c r="A1453" s="1"/>
      <c r="B1453" s="1"/>
      <c r="C1453" s="3"/>
    </row>
    <row r="1454" spans="1:3" ht="13" x14ac:dyDescent="0.15">
      <c r="A1454" s="1"/>
      <c r="B1454" s="1"/>
      <c r="C1454" s="3"/>
    </row>
    <row r="1455" spans="1:3" ht="13" x14ac:dyDescent="0.15">
      <c r="A1455" s="1"/>
      <c r="B1455" s="1"/>
      <c r="C1455" s="3"/>
    </row>
    <row r="1456" spans="1:3" ht="13" x14ac:dyDescent="0.15">
      <c r="A1456" s="1"/>
      <c r="B1456" s="1"/>
      <c r="C1456" s="3"/>
    </row>
    <row r="1457" spans="1:3" ht="13" x14ac:dyDescent="0.15">
      <c r="A1457" s="1"/>
      <c r="B1457" s="1"/>
      <c r="C1457" s="3"/>
    </row>
    <row r="1458" spans="1:3" ht="13" x14ac:dyDescent="0.15">
      <c r="A1458" s="1"/>
      <c r="B1458" s="1"/>
      <c r="C1458" s="3"/>
    </row>
    <row r="1459" spans="1:3" ht="13" x14ac:dyDescent="0.15">
      <c r="A1459" s="1"/>
      <c r="B1459" s="1"/>
      <c r="C1459" s="3"/>
    </row>
    <row r="1460" spans="1:3" ht="13" x14ac:dyDescent="0.15">
      <c r="A1460" s="1"/>
      <c r="B1460" s="1"/>
      <c r="C1460" s="3"/>
    </row>
    <row r="1461" spans="1:3" ht="13" x14ac:dyDescent="0.15">
      <c r="A1461" s="1"/>
      <c r="B1461" s="1"/>
      <c r="C1461" s="3"/>
    </row>
    <row r="1462" spans="1:3" ht="13" x14ac:dyDescent="0.15">
      <c r="A1462" s="1"/>
      <c r="B1462" s="1"/>
      <c r="C1462" s="3"/>
    </row>
    <row r="1463" spans="1:3" ht="13" x14ac:dyDescent="0.15">
      <c r="A1463" s="1"/>
      <c r="B1463" s="1"/>
      <c r="C1463" s="3"/>
    </row>
    <row r="1464" spans="1:3" ht="13" x14ac:dyDescent="0.15">
      <c r="A1464" s="1"/>
      <c r="B1464" s="1"/>
      <c r="C1464" s="3"/>
    </row>
    <row r="1465" spans="1:3" ht="13" x14ac:dyDescent="0.15">
      <c r="A1465" s="1"/>
      <c r="B1465" s="1"/>
      <c r="C1465" s="3"/>
    </row>
    <row r="1466" spans="1:3" ht="13" x14ac:dyDescent="0.15">
      <c r="A1466" s="1"/>
      <c r="B1466" s="1"/>
      <c r="C1466" s="3"/>
    </row>
    <row r="1467" spans="1:3" ht="13" x14ac:dyDescent="0.15">
      <c r="A1467" s="1"/>
      <c r="B1467" s="1"/>
      <c r="C1467" s="3"/>
    </row>
    <row r="1468" spans="1:3" ht="13" x14ac:dyDescent="0.15">
      <c r="A1468" s="1"/>
      <c r="B1468" s="1"/>
      <c r="C1468" s="3"/>
    </row>
    <row r="1469" spans="1:3" ht="13" x14ac:dyDescent="0.15">
      <c r="A1469" s="1"/>
      <c r="B1469" s="1"/>
      <c r="C1469" s="3"/>
    </row>
    <row r="1470" spans="1:3" ht="13" x14ac:dyDescent="0.15">
      <c r="A1470" s="1"/>
      <c r="B1470" s="1"/>
      <c r="C1470" s="3"/>
    </row>
    <row r="1471" spans="1:3" ht="13" x14ac:dyDescent="0.15">
      <c r="A1471" s="1"/>
      <c r="B1471" s="1"/>
      <c r="C1471" s="3"/>
    </row>
    <row r="1472" spans="1:3" ht="13" x14ac:dyDescent="0.15">
      <c r="A1472" s="1"/>
      <c r="B1472" s="1"/>
      <c r="C1472" s="3"/>
    </row>
    <row r="1473" spans="1:3" ht="13" x14ac:dyDescent="0.15">
      <c r="A1473" s="1"/>
      <c r="B1473" s="1"/>
      <c r="C1473" s="3"/>
    </row>
    <row r="1474" spans="1:3" ht="13" x14ac:dyDescent="0.15">
      <c r="A1474" s="1"/>
      <c r="B1474" s="1"/>
      <c r="C1474" s="3"/>
    </row>
    <row r="1475" spans="1:3" ht="13" x14ac:dyDescent="0.15">
      <c r="A1475" s="1"/>
      <c r="B1475" s="1"/>
      <c r="C1475" s="3"/>
    </row>
    <row r="1476" spans="1:3" ht="13" x14ac:dyDescent="0.15">
      <c r="A1476" s="1"/>
      <c r="B1476" s="1"/>
      <c r="C1476" s="3"/>
    </row>
    <row r="1477" spans="1:3" ht="13" x14ac:dyDescent="0.15">
      <c r="A1477" s="1"/>
      <c r="B1477" s="1"/>
      <c r="C1477" s="3"/>
    </row>
    <row r="1478" spans="1:3" ht="13" x14ac:dyDescent="0.15">
      <c r="A1478" s="1"/>
      <c r="B1478" s="1"/>
      <c r="C1478" s="3"/>
    </row>
    <row r="1479" spans="1:3" ht="13" x14ac:dyDescent="0.15">
      <c r="A1479" s="1"/>
      <c r="B1479" s="1"/>
      <c r="C1479" s="3"/>
    </row>
    <row r="1480" spans="1:3" ht="13" x14ac:dyDescent="0.15">
      <c r="A1480" s="1"/>
      <c r="B1480" s="1"/>
      <c r="C1480" s="3"/>
    </row>
    <row r="1481" spans="1:3" ht="13" x14ac:dyDescent="0.15">
      <c r="A1481" s="1"/>
      <c r="B1481" s="1"/>
      <c r="C1481" s="3"/>
    </row>
    <row r="1482" spans="1:3" ht="13" x14ac:dyDescent="0.15">
      <c r="A1482" s="1"/>
      <c r="B1482" s="1"/>
      <c r="C1482" s="3"/>
    </row>
    <row r="1483" spans="1:3" ht="13" x14ac:dyDescent="0.15">
      <c r="A1483" s="1"/>
      <c r="B1483" s="1"/>
      <c r="C1483" s="3"/>
    </row>
    <row r="1484" spans="1:3" ht="13" x14ac:dyDescent="0.15">
      <c r="A1484" s="1"/>
      <c r="B1484" s="1"/>
      <c r="C1484" s="3"/>
    </row>
    <row r="1485" spans="1:3" ht="13" x14ac:dyDescent="0.15">
      <c r="A1485" s="1"/>
      <c r="B1485" s="1"/>
      <c r="C1485" s="3"/>
    </row>
    <row r="1486" spans="1:3" ht="13" x14ac:dyDescent="0.15">
      <c r="A1486" s="1"/>
      <c r="B1486" s="1"/>
      <c r="C1486" s="3"/>
    </row>
    <row r="1487" spans="1:3" ht="13" x14ac:dyDescent="0.15">
      <c r="A1487" s="1"/>
      <c r="B1487" s="1"/>
      <c r="C1487" s="3"/>
    </row>
    <row r="1488" spans="1:3" ht="13" x14ac:dyDescent="0.15">
      <c r="A1488" s="1"/>
      <c r="B1488" s="1"/>
      <c r="C1488" s="3"/>
    </row>
    <row r="1489" spans="1:3" ht="13" x14ac:dyDescent="0.15">
      <c r="A1489" s="1"/>
      <c r="B1489" s="1"/>
      <c r="C1489" s="3"/>
    </row>
    <row r="1490" spans="1:3" ht="13" x14ac:dyDescent="0.15">
      <c r="A1490" s="1"/>
      <c r="B1490" s="1"/>
      <c r="C1490" s="3"/>
    </row>
    <row r="1491" spans="1:3" ht="13" x14ac:dyDescent="0.15">
      <c r="A1491" s="1"/>
      <c r="B1491" s="1"/>
      <c r="C1491" s="3"/>
    </row>
    <row r="1492" spans="1:3" ht="13" x14ac:dyDescent="0.15">
      <c r="A1492" s="1"/>
      <c r="B1492" s="1"/>
      <c r="C1492" s="3"/>
    </row>
    <row r="1493" spans="1:3" ht="13" x14ac:dyDescent="0.15">
      <c r="A1493" s="1"/>
      <c r="B1493" s="1"/>
      <c r="C1493" s="3"/>
    </row>
    <row r="1494" spans="1:3" ht="13" x14ac:dyDescent="0.15">
      <c r="A1494" s="1"/>
      <c r="B1494" s="1"/>
      <c r="C1494" s="3"/>
    </row>
    <row r="1495" spans="1:3" ht="13" x14ac:dyDescent="0.15">
      <c r="A1495" s="1"/>
      <c r="B1495" s="1"/>
      <c r="C1495" s="3"/>
    </row>
    <row r="1496" spans="1:3" ht="13" x14ac:dyDescent="0.15">
      <c r="A1496" s="1"/>
      <c r="B1496" s="1"/>
      <c r="C1496" s="3"/>
    </row>
    <row r="1497" spans="1:3" ht="13" x14ac:dyDescent="0.15">
      <c r="A1497" s="1"/>
      <c r="B1497" s="1"/>
      <c r="C1497" s="3"/>
    </row>
    <row r="1498" spans="1:3" ht="13" x14ac:dyDescent="0.15">
      <c r="A1498" s="1"/>
      <c r="B1498" s="1"/>
      <c r="C1498" s="3"/>
    </row>
    <row r="1499" spans="1:3" ht="13" x14ac:dyDescent="0.15">
      <c r="A1499" s="1"/>
      <c r="B1499" s="1"/>
      <c r="C1499" s="3"/>
    </row>
    <row r="1500" spans="1:3" ht="13" x14ac:dyDescent="0.15">
      <c r="A1500" s="1"/>
      <c r="B1500" s="1"/>
      <c r="C1500" s="3"/>
    </row>
    <row r="1501" spans="1:3" ht="13" x14ac:dyDescent="0.15">
      <c r="A1501" s="1"/>
      <c r="B1501" s="1"/>
      <c r="C1501" s="3"/>
    </row>
    <row r="1502" spans="1:3" ht="13" x14ac:dyDescent="0.15">
      <c r="A1502" s="1"/>
      <c r="B1502" s="1"/>
      <c r="C1502" s="3"/>
    </row>
    <row r="1503" spans="1:3" ht="13" x14ac:dyDescent="0.15">
      <c r="A1503" s="1"/>
      <c r="B1503" s="1"/>
      <c r="C1503" s="3"/>
    </row>
    <row r="1504" spans="1:3" ht="13" x14ac:dyDescent="0.15">
      <c r="A1504" s="1"/>
      <c r="B1504" s="1"/>
      <c r="C1504" s="3"/>
    </row>
    <row r="1505" spans="1:3" ht="13" x14ac:dyDescent="0.15">
      <c r="A1505" s="1"/>
      <c r="B1505" s="1"/>
      <c r="C1505" s="3"/>
    </row>
    <row r="1506" spans="1:3" ht="13" x14ac:dyDescent="0.15">
      <c r="A1506" s="1"/>
      <c r="B1506" s="1"/>
      <c r="C1506" s="3"/>
    </row>
    <row r="1507" spans="1:3" ht="13" x14ac:dyDescent="0.15">
      <c r="A1507" s="1"/>
      <c r="B1507" s="1"/>
      <c r="C1507" s="3"/>
    </row>
    <row r="1508" spans="1:3" ht="13" x14ac:dyDescent="0.15">
      <c r="A1508" s="1"/>
      <c r="B1508" s="1"/>
      <c r="C1508" s="3"/>
    </row>
    <row r="1509" spans="1:3" ht="13" x14ac:dyDescent="0.15">
      <c r="A1509" s="1"/>
      <c r="B1509" s="1"/>
      <c r="C1509" s="3"/>
    </row>
    <row r="1510" spans="1:3" ht="13" x14ac:dyDescent="0.15">
      <c r="A1510" s="1"/>
      <c r="B1510" s="1"/>
      <c r="C1510" s="3"/>
    </row>
    <row r="1511" spans="1:3" ht="13" x14ac:dyDescent="0.15">
      <c r="A1511" s="1"/>
      <c r="B1511" s="1"/>
      <c r="C1511" s="3"/>
    </row>
    <row r="1512" spans="1:3" ht="13" x14ac:dyDescent="0.15">
      <c r="A1512" s="1"/>
      <c r="B1512" s="1"/>
      <c r="C1512" s="3"/>
    </row>
    <row r="1513" spans="1:3" ht="13" x14ac:dyDescent="0.15">
      <c r="A1513" s="1"/>
      <c r="B1513" s="1"/>
      <c r="C1513" s="3"/>
    </row>
    <row r="1514" spans="1:3" ht="13" x14ac:dyDescent="0.15">
      <c r="A1514" s="1"/>
      <c r="B1514" s="1"/>
      <c r="C1514" s="3"/>
    </row>
    <row r="1515" spans="1:3" ht="13" x14ac:dyDescent="0.15">
      <c r="A1515" s="1"/>
      <c r="B1515" s="1"/>
      <c r="C1515" s="3"/>
    </row>
    <row r="1516" spans="1:3" ht="13" x14ac:dyDescent="0.15">
      <c r="A1516" s="1"/>
      <c r="B1516" s="1"/>
      <c r="C1516" s="3"/>
    </row>
    <row r="1517" spans="1:3" ht="13" x14ac:dyDescent="0.15">
      <c r="A1517" s="1"/>
      <c r="B1517" s="1"/>
      <c r="C1517" s="3"/>
    </row>
    <row r="1518" spans="1:3" ht="13" x14ac:dyDescent="0.15">
      <c r="A1518" s="1"/>
      <c r="B1518" s="1"/>
      <c r="C1518" s="3"/>
    </row>
    <row r="1519" spans="1:3" ht="13" x14ac:dyDescent="0.15">
      <c r="A1519" s="1"/>
      <c r="B1519" s="1"/>
      <c r="C1519" s="3"/>
    </row>
    <row r="1520" spans="1:3" ht="13" x14ac:dyDescent="0.15">
      <c r="A1520" s="1"/>
      <c r="B1520" s="1"/>
      <c r="C1520" s="3"/>
    </row>
    <row r="1521" spans="1:3" ht="13" x14ac:dyDescent="0.15">
      <c r="A1521" s="1"/>
      <c r="B1521" s="1"/>
      <c r="C1521" s="3"/>
    </row>
    <row r="1522" spans="1:3" ht="13" x14ac:dyDescent="0.15">
      <c r="A1522" s="1"/>
      <c r="B1522" s="1"/>
      <c r="C1522" s="3"/>
    </row>
    <row r="1523" spans="1:3" ht="13" x14ac:dyDescent="0.15">
      <c r="A1523" s="1"/>
      <c r="B1523" s="1"/>
      <c r="C1523" s="3"/>
    </row>
    <row r="1524" spans="1:3" ht="13" x14ac:dyDescent="0.15">
      <c r="A1524" s="1"/>
      <c r="B1524" s="1"/>
      <c r="C1524" s="3"/>
    </row>
    <row r="1525" spans="1:3" ht="13" x14ac:dyDescent="0.15">
      <c r="A1525" s="1"/>
      <c r="B1525" s="1"/>
      <c r="C1525" s="3"/>
    </row>
    <row r="1526" spans="1:3" ht="13" x14ac:dyDescent="0.15">
      <c r="A1526" s="1"/>
      <c r="B1526" s="1"/>
      <c r="C1526" s="3"/>
    </row>
    <row r="1527" spans="1:3" ht="13" x14ac:dyDescent="0.15">
      <c r="A1527" s="1"/>
      <c r="B1527" s="1"/>
      <c r="C1527" s="3"/>
    </row>
    <row r="1528" spans="1:3" ht="13" x14ac:dyDescent="0.15">
      <c r="A1528" s="1"/>
      <c r="B1528" s="1"/>
      <c r="C1528" s="3"/>
    </row>
    <row r="1529" spans="1:3" ht="13" x14ac:dyDescent="0.15">
      <c r="A1529" s="1"/>
      <c r="B1529" s="1"/>
      <c r="C1529" s="3"/>
    </row>
    <row r="1530" spans="1:3" ht="13" x14ac:dyDescent="0.15">
      <c r="A1530" s="1"/>
      <c r="B1530" s="1"/>
      <c r="C1530" s="3"/>
    </row>
    <row r="1531" spans="1:3" ht="13" x14ac:dyDescent="0.15">
      <c r="A1531" s="1"/>
      <c r="B1531" s="1"/>
      <c r="C1531" s="3"/>
    </row>
    <row r="1532" spans="1:3" ht="13" x14ac:dyDescent="0.15">
      <c r="A1532" s="1"/>
      <c r="B1532" s="1"/>
      <c r="C1532" s="3"/>
    </row>
    <row r="1533" spans="1:3" ht="13" x14ac:dyDescent="0.15">
      <c r="A1533" s="1"/>
      <c r="B1533" s="1"/>
      <c r="C1533" s="3"/>
    </row>
    <row r="1534" spans="1:3" ht="13" x14ac:dyDescent="0.15">
      <c r="A1534" s="1"/>
      <c r="B1534" s="1"/>
      <c r="C1534" s="3"/>
    </row>
    <row r="1535" spans="1:3" ht="13" x14ac:dyDescent="0.15">
      <c r="A1535" s="1"/>
      <c r="B1535" s="1"/>
      <c r="C1535" s="3"/>
    </row>
    <row r="1536" spans="1:3" ht="13" x14ac:dyDescent="0.15">
      <c r="A1536" s="1"/>
      <c r="B1536" s="1"/>
      <c r="C1536" s="3"/>
    </row>
    <row r="1537" spans="1:3" ht="13" x14ac:dyDescent="0.15">
      <c r="A1537" s="1"/>
      <c r="B1537" s="1"/>
      <c r="C1537" s="3"/>
    </row>
    <row r="1538" spans="1:3" ht="13" x14ac:dyDescent="0.15">
      <c r="A1538" s="1"/>
      <c r="B1538" s="1"/>
      <c r="C1538" s="3"/>
    </row>
    <row r="1539" spans="1:3" ht="13" x14ac:dyDescent="0.15">
      <c r="A1539" s="1"/>
      <c r="B1539" s="1"/>
      <c r="C1539" s="3"/>
    </row>
    <row r="1540" spans="1:3" ht="13" x14ac:dyDescent="0.15">
      <c r="A1540" s="1"/>
      <c r="B1540" s="1"/>
      <c r="C1540" s="3"/>
    </row>
    <row r="1541" spans="1:3" ht="13" x14ac:dyDescent="0.15">
      <c r="A1541" s="1"/>
      <c r="B1541" s="1"/>
      <c r="C1541" s="3"/>
    </row>
    <row r="1542" spans="1:3" ht="13" x14ac:dyDescent="0.15">
      <c r="A1542" s="1"/>
      <c r="B1542" s="1"/>
      <c r="C1542" s="3"/>
    </row>
    <row r="1543" spans="1:3" ht="13" x14ac:dyDescent="0.15">
      <c r="A1543" s="1"/>
      <c r="B1543" s="1"/>
      <c r="C1543" s="3"/>
    </row>
    <row r="1544" spans="1:3" ht="13" x14ac:dyDescent="0.15">
      <c r="A1544" s="1"/>
      <c r="B1544" s="1"/>
      <c r="C1544" s="3"/>
    </row>
    <row r="1545" spans="1:3" ht="13" x14ac:dyDescent="0.15">
      <c r="A1545" s="1"/>
      <c r="B1545" s="1"/>
      <c r="C1545" s="3"/>
    </row>
    <row r="1546" spans="1:3" ht="13" x14ac:dyDescent="0.15">
      <c r="A1546" s="1"/>
      <c r="B1546" s="1"/>
      <c r="C1546" s="3"/>
    </row>
    <row r="1547" spans="1:3" ht="13" x14ac:dyDescent="0.15">
      <c r="A1547" s="1"/>
      <c r="B1547" s="1"/>
      <c r="C1547" s="3"/>
    </row>
    <row r="1548" spans="1:3" ht="13" x14ac:dyDescent="0.15">
      <c r="A1548" s="1"/>
      <c r="B1548" s="1"/>
      <c r="C1548" s="3"/>
    </row>
    <row r="1549" spans="1:3" ht="13" x14ac:dyDescent="0.15">
      <c r="A1549" s="1"/>
      <c r="B1549" s="1"/>
      <c r="C1549" s="3"/>
    </row>
    <row r="1550" spans="1:3" ht="13" x14ac:dyDescent="0.15">
      <c r="A1550" s="1"/>
      <c r="B1550" s="1"/>
      <c r="C1550" s="3"/>
    </row>
    <row r="1551" spans="1:3" ht="13" x14ac:dyDescent="0.15">
      <c r="A1551" s="1"/>
      <c r="B1551" s="1"/>
      <c r="C1551" s="3"/>
    </row>
    <row r="1552" spans="1:3" ht="13" x14ac:dyDescent="0.15">
      <c r="A1552" s="1"/>
      <c r="B1552" s="1"/>
      <c r="C1552" s="3"/>
    </row>
    <row r="1553" spans="1:3" ht="13" x14ac:dyDescent="0.15">
      <c r="A1553" s="1"/>
      <c r="B1553" s="1"/>
      <c r="C1553" s="3"/>
    </row>
    <row r="1554" spans="1:3" ht="13" x14ac:dyDescent="0.15">
      <c r="A1554" s="1"/>
      <c r="B1554" s="1"/>
      <c r="C1554" s="3"/>
    </row>
    <row r="1555" spans="1:3" ht="13" x14ac:dyDescent="0.15">
      <c r="A1555" s="1"/>
      <c r="B1555" s="1"/>
      <c r="C1555" s="3"/>
    </row>
    <row r="1556" spans="1:3" ht="13" x14ac:dyDescent="0.15">
      <c r="A1556" s="1"/>
      <c r="B1556" s="1"/>
      <c r="C1556" s="3"/>
    </row>
    <row r="1557" spans="1:3" ht="13" x14ac:dyDescent="0.15">
      <c r="A1557" s="1"/>
      <c r="B1557" s="1"/>
      <c r="C1557" s="3"/>
    </row>
    <row r="1558" spans="1:3" ht="13" x14ac:dyDescent="0.15">
      <c r="A1558" s="1"/>
      <c r="B1558" s="1"/>
      <c r="C1558" s="3"/>
    </row>
    <row r="1559" spans="1:3" ht="13" x14ac:dyDescent="0.15">
      <c r="A1559" s="1"/>
      <c r="B1559" s="1"/>
      <c r="C1559" s="3"/>
    </row>
    <row r="1560" spans="1:3" ht="13" x14ac:dyDescent="0.15">
      <c r="A1560" s="1"/>
      <c r="B1560" s="1"/>
      <c r="C1560" s="3"/>
    </row>
    <row r="1561" spans="1:3" ht="13" x14ac:dyDescent="0.15">
      <c r="A1561" s="1"/>
      <c r="B1561" s="1"/>
      <c r="C1561" s="3"/>
    </row>
    <row r="1562" spans="1:3" ht="13" x14ac:dyDescent="0.15">
      <c r="A1562" s="1"/>
      <c r="B1562" s="1"/>
      <c r="C1562" s="3"/>
    </row>
    <row r="1563" spans="1:3" ht="13" x14ac:dyDescent="0.15">
      <c r="A1563" s="1"/>
      <c r="B1563" s="1"/>
      <c r="C1563" s="3"/>
    </row>
    <row r="1564" spans="1:3" ht="13" x14ac:dyDescent="0.15">
      <c r="A1564" s="1"/>
      <c r="B1564" s="1"/>
      <c r="C1564" s="3"/>
    </row>
    <row r="1565" spans="1:3" ht="13" x14ac:dyDescent="0.15">
      <c r="A1565" s="1"/>
      <c r="B1565" s="1"/>
      <c r="C1565" s="3"/>
    </row>
    <row r="1566" spans="1:3" ht="13" x14ac:dyDescent="0.15">
      <c r="A1566" s="1"/>
      <c r="B1566" s="1"/>
      <c r="C1566" s="3"/>
    </row>
    <row r="1567" spans="1:3" ht="13" x14ac:dyDescent="0.15">
      <c r="A1567" s="1"/>
      <c r="B1567" s="1"/>
      <c r="C1567" s="3"/>
    </row>
    <row r="1568" spans="1:3" ht="13" x14ac:dyDescent="0.15">
      <c r="A1568" s="1"/>
      <c r="B1568" s="1"/>
      <c r="C1568" s="3"/>
    </row>
    <row r="1569" spans="1:3" ht="13" x14ac:dyDescent="0.15">
      <c r="A1569" s="1"/>
      <c r="B1569" s="1"/>
      <c r="C1569" s="3"/>
    </row>
    <row r="1570" spans="1:3" ht="13" x14ac:dyDescent="0.15">
      <c r="A1570" s="1"/>
      <c r="B1570" s="1"/>
      <c r="C1570" s="3"/>
    </row>
    <row r="1571" spans="1:3" ht="13" x14ac:dyDescent="0.15">
      <c r="A1571" s="1"/>
      <c r="B1571" s="1"/>
      <c r="C1571" s="3"/>
    </row>
    <row r="1572" spans="1:3" ht="13" x14ac:dyDescent="0.15">
      <c r="A1572" s="1"/>
      <c r="B1572" s="1"/>
      <c r="C1572" s="3"/>
    </row>
    <row r="1573" spans="1:3" ht="13" x14ac:dyDescent="0.15">
      <c r="A1573" s="1"/>
      <c r="B1573" s="1"/>
      <c r="C1573" s="3"/>
    </row>
    <row r="1574" spans="1:3" ht="13" x14ac:dyDescent="0.15">
      <c r="A1574" s="1"/>
      <c r="B1574" s="1"/>
      <c r="C1574" s="3"/>
    </row>
    <row r="1575" spans="1:3" ht="13" x14ac:dyDescent="0.15">
      <c r="A1575" s="1"/>
      <c r="B1575" s="1"/>
      <c r="C1575" s="3"/>
    </row>
    <row r="1576" spans="1:3" ht="13" x14ac:dyDescent="0.15">
      <c r="A1576" s="1"/>
      <c r="B1576" s="1"/>
      <c r="C1576" s="3"/>
    </row>
    <row r="1577" spans="1:3" ht="13" x14ac:dyDescent="0.15">
      <c r="A1577" s="1"/>
      <c r="B1577" s="1"/>
      <c r="C1577" s="3"/>
    </row>
    <row r="1578" spans="1:3" ht="13" x14ac:dyDescent="0.15">
      <c r="A1578" s="1"/>
      <c r="B1578" s="1"/>
      <c r="C1578" s="3"/>
    </row>
    <row r="1579" spans="1:3" ht="13" x14ac:dyDescent="0.15">
      <c r="A1579" s="1"/>
      <c r="B1579" s="1"/>
      <c r="C1579" s="3"/>
    </row>
    <row r="1580" spans="1:3" ht="13" x14ac:dyDescent="0.15">
      <c r="A1580" s="1"/>
      <c r="B1580" s="1"/>
      <c r="C1580" s="3"/>
    </row>
    <row r="1581" spans="1:3" ht="13" x14ac:dyDescent="0.15">
      <c r="A1581" s="1"/>
      <c r="B1581" s="1"/>
      <c r="C1581" s="3"/>
    </row>
    <row r="1582" spans="1:3" ht="13" x14ac:dyDescent="0.15">
      <c r="A1582" s="1"/>
      <c r="B1582" s="1"/>
      <c r="C1582" s="3"/>
    </row>
    <row r="1583" spans="1:3" ht="13" x14ac:dyDescent="0.15">
      <c r="A1583" s="1"/>
      <c r="B1583" s="1"/>
      <c r="C1583" s="3"/>
    </row>
    <row r="1584" spans="1:3" ht="13" x14ac:dyDescent="0.15">
      <c r="A1584" s="1"/>
      <c r="B1584" s="1"/>
      <c r="C1584" s="3"/>
    </row>
    <row r="1585" spans="1:3" ht="13" x14ac:dyDescent="0.15">
      <c r="A1585" s="1"/>
      <c r="B1585" s="1"/>
      <c r="C1585" s="3"/>
    </row>
    <row r="1586" spans="1:3" ht="13" x14ac:dyDescent="0.15">
      <c r="A1586" s="1"/>
      <c r="B1586" s="1"/>
      <c r="C1586" s="3"/>
    </row>
    <row r="1587" spans="1:3" ht="13" x14ac:dyDescent="0.15">
      <c r="A1587" s="1"/>
      <c r="B1587" s="1"/>
      <c r="C1587" s="3"/>
    </row>
    <row r="1588" spans="1:3" ht="13" x14ac:dyDescent="0.15">
      <c r="A1588" s="1"/>
      <c r="B1588" s="1"/>
      <c r="C1588" s="3"/>
    </row>
    <row r="1589" spans="1:3" ht="13" x14ac:dyDescent="0.15">
      <c r="A1589" s="1"/>
      <c r="B1589" s="1"/>
      <c r="C1589" s="3"/>
    </row>
    <row r="1590" spans="1:3" ht="13" x14ac:dyDescent="0.15">
      <c r="A1590" s="1"/>
      <c r="B1590" s="1"/>
      <c r="C1590" s="3"/>
    </row>
    <row r="1591" spans="1:3" ht="13" x14ac:dyDescent="0.15">
      <c r="A1591" s="1"/>
      <c r="B1591" s="1"/>
      <c r="C1591" s="3"/>
    </row>
    <row r="1592" spans="1:3" ht="13" x14ac:dyDescent="0.15">
      <c r="A1592" s="1"/>
      <c r="B1592" s="1"/>
      <c r="C1592" s="3"/>
    </row>
    <row r="1593" spans="1:3" ht="13" x14ac:dyDescent="0.15">
      <c r="A1593" s="1"/>
      <c r="B1593" s="1"/>
      <c r="C1593" s="3"/>
    </row>
    <row r="1594" spans="1:3" ht="13" x14ac:dyDescent="0.15">
      <c r="A1594" s="1"/>
      <c r="B1594" s="1"/>
      <c r="C1594" s="3"/>
    </row>
    <row r="1595" spans="1:3" ht="13" x14ac:dyDescent="0.15">
      <c r="A1595" s="1"/>
      <c r="B1595" s="1"/>
      <c r="C1595" s="3"/>
    </row>
    <row r="1596" spans="1:3" ht="13" x14ac:dyDescent="0.15">
      <c r="A1596" s="1"/>
      <c r="B1596" s="1"/>
      <c r="C1596" s="3"/>
    </row>
    <row r="1597" spans="1:3" ht="13" x14ac:dyDescent="0.15">
      <c r="A1597" s="1"/>
      <c r="B1597" s="1"/>
      <c r="C1597" s="3"/>
    </row>
    <row r="1598" spans="1:3" ht="13" x14ac:dyDescent="0.15">
      <c r="A1598" s="1"/>
      <c r="B1598" s="1"/>
      <c r="C1598" s="3"/>
    </row>
    <row r="1599" spans="1:3" ht="13" x14ac:dyDescent="0.15">
      <c r="A1599" s="1"/>
      <c r="B1599" s="1"/>
      <c r="C1599" s="3"/>
    </row>
    <row r="1600" spans="1:3" ht="13" x14ac:dyDescent="0.15">
      <c r="A1600" s="1"/>
      <c r="B1600" s="1"/>
      <c r="C1600" s="3"/>
    </row>
    <row r="1601" spans="1:3" ht="13" x14ac:dyDescent="0.15">
      <c r="A1601" s="1"/>
      <c r="B1601" s="1"/>
      <c r="C1601" s="3"/>
    </row>
    <row r="1602" spans="1:3" ht="13" x14ac:dyDescent="0.15">
      <c r="A1602" s="1"/>
      <c r="B1602" s="1"/>
      <c r="C1602" s="3"/>
    </row>
    <row r="1603" spans="1:3" ht="13" x14ac:dyDescent="0.15">
      <c r="A1603" s="1"/>
      <c r="B1603" s="1"/>
      <c r="C1603" s="3"/>
    </row>
    <row r="1604" spans="1:3" ht="13" x14ac:dyDescent="0.15">
      <c r="A1604" s="1"/>
      <c r="B1604" s="1"/>
      <c r="C1604" s="3"/>
    </row>
    <row r="1605" spans="1:3" ht="13" x14ac:dyDescent="0.15">
      <c r="A1605" s="1"/>
      <c r="B1605" s="1"/>
      <c r="C1605" s="3"/>
    </row>
    <row r="1606" spans="1:3" ht="13" x14ac:dyDescent="0.15">
      <c r="A1606" s="1"/>
      <c r="B1606" s="1"/>
      <c r="C1606" s="3"/>
    </row>
    <row r="1607" spans="1:3" ht="13" x14ac:dyDescent="0.15">
      <c r="A1607" s="1"/>
      <c r="B1607" s="1"/>
      <c r="C1607" s="3"/>
    </row>
    <row r="1608" spans="1:3" ht="13" x14ac:dyDescent="0.15">
      <c r="A1608" s="1"/>
      <c r="B1608" s="1"/>
      <c r="C1608" s="3"/>
    </row>
    <row r="1609" spans="1:3" ht="13" x14ac:dyDescent="0.15">
      <c r="A1609" s="1"/>
      <c r="B1609" s="1"/>
      <c r="C1609" s="3"/>
    </row>
    <row r="1610" spans="1:3" ht="13" x14ac:dyDescent="0.15">
      <c r="A1610" s="1"/>
      <c r="B1610" s="1"/>
      <c r="C1610" s="3"/>
    </row>
    <row r="1611" spans="1:3" ht="13" x14ac:dyDescent="0.15">
      <c r="A1611" s="1"/>
      <c r="B1611" s="1"/>
      <c r="C1611" s="3"/>
    </row>
    <row r="1612" spans="1:3" ht="13" x14ac:dyDescent="0.15">
      <c r="A1612" s="1"/>
      <c r="B1612" s="1"/>
      <c r="C1612" s="3"/>
    </row>
    <row r="1613" spans="1:3" ht="13" x14ac:dyDescent="0.15">
      <c r="A1613" s="1"/>
      <c r="B1613" s="1"/>
      <c r="C1613" s="3"/>
    </row>
    <row r="1614" spans="1:3" ht="13" x14ac:dyDescent="0.15">
      <c r="A1614" s="1"/>
      <c r="B1614" s="1"/>
      <c r="C1614" s="3"/>
    </row>
    <row r="1615" spans="1:3" ht="13" x14ac:dyDescent="0.15">
      <c r="A1615" s="1"/>
      <c r="B1615" s="1"/>
      <c r="C1615" s="3"/>
    </row>
    <row r="1616" spans="1:3" ht="13" x14ac:dyDescent="0.15">
      <c r="A1616" s="1"/>
      <c r="B1616" s="1"/>
      <c r="C1616" s="3"/>
    </row>
    <row r="1617" spans="1:3" ht="13" x14ac:dyDescent="0.15">
      <c r="A1617" s="1"/>
      <c r="B1617" s="1"/>
      <c r="C1617" s="3"/>
    </row>
    <row r="1618" spans="1:3" ht="13" x14ac:dyDescent="0.15">
      <c r="A1618" s="1"/>
      <c r="B1618" s="1"/>
      <c r="C1618" s="3"/>
    </row>
    <row r="1619" spans="1:3" ht="13" x14ac:dyDescent="0.15">
      <c r="A1619" s="1"/>
      <c r="B1619" s="1"/>
      <c r="C1619" s="3"/>
    </row>
    <row r="1620" spans="1:3" ht="13" x14ac:dyDescent="0.15">
      <c r="A1620" s="1"/>
      <c r="B1620" s="1"/>
      <c r="C1620" s="3"/>
    </row>
    <row r="1621" spans="1:3" ht="13" x14ac:dyDescent="0.15">
      <c r="A1621" s="1"/>
      <c r="B1621" s="1"/>
      <c r="C1621" s="3"/>
    </row>
    <row r="1622" spans="1:3" ht="13" x14ac:dyDescent="0.15">
      <c r="A1622" s="1"/>
      <c r="B1622" s="1"/>
      <c r="C1622" s="3"/>
    </row>
    <row r="1623" spans="1:3" ht="13" x14ac:dyDescent="0.15">
      <c r="A1623" s="1"/>
      <c r="B1623" s="1"/>
      <c r="C1623" s="3"/>
    </row>
    <row r="1624" spans="1:3" ht="13" x14ac:dyDescent="0.15">
      <c r="A1624" s="1"/>
      <c r="B1624" s="1"/>
      <c r="C1624" s="3"/>
    </row>
    <row r="1625" spans="1:3" ht="13" x14ac:dyDescent="0.15">
      <c r="A1625" s="1"/>
      <c r="B1625" s="1"/>
      <c r="C1625" s="3"/>
    </row>
    <row r="1626" spans="1:3" ht="13" x14ac:dyDescent="0.15">
      <c r="A1626" s="1"/>
      <c r="B1626" s="1"/>
      <c r="C1626" s="3"/>
    </row>
    <row r="1627" spans="1:3" ht="13" x14ac:dyDescent="0.15">
      <c r="A1627" s="1"/>
      <c r="B1627" s="1"/>
      <c r="C1627" s="3"/>
    </row>
    <row r="1628" spans="1:3" ht="13" x14ac:dyDescent="0.15">
      <c r="A1628" s="1"/>
      <c r="B1628" s="1"/>
      <c r="C1628" s="3"/>
    </row>
    <row r="1629" spans="1:3" ht="13" x14ac:dyDescent="0.15">
      <c r="A1629" s="1"/>
      <c r="B1629" s="1"/>
      <c r="C1629" s="3"/>
    </row>
    <row r="1630" spans="1:3" ht="13" x14ac:dyDescent="0.15">
      <c r="A1630" s="1"/>
      <c r="B1630" s="1"/>
      <c r="C1630" s="3"/>
    </row>
    <row r="1631" spans="1:3" ht="13" x14ac:dyDescent="0.15">
      <c r="A1631" s="1"/>
      <c r="B1631" s="1"/>
      <c r="C1631" s="3"/>
    </row>
    <row r="1632" spans="1:3" ht="13" x14ac:dyDescent="0.15">
      <c r="A1632" s="1"/>
      <c r="B1632" s="1"/>
      <c r="C1632" s="3"/>
    </row>
    <row r="1633" spans="1:3" ht="13" x14ac:dyDescent="0.15">
      <c r="A1633" s="1"/>
      <c r="B1633" s="1"/>
      <c r="C1633" s="3"/>
    </row>
    <row r="1634" spans="1:3" ht="13" x14ac:dyDescent="0.15">
      <c r="A1634" s="1"/>
      <c r="B1634" s="1"/>
      <c r="C1634" s="3"/>
    </row>
    <row r="1635" spans="1:3" ht="13" x14ac:dyDescent="0.15">
      <c r="A1635" s="1"/>
      <c r="B1635" s="1"/>
      <c r="C1635" s="3"/>
    </row>
    <row r="1636" spans="1:3" ht="13" x14ac:dyDescent="0.15">
      <c r="A1636" s="1"/>
      <c r="B1636" s="1"/>
      <c r="C1636" s="3"/>
    </row>
    <row r="1637" spans="1:3" ht="13" x14ac:dyDescent="0.15">
      <c r="A1637" s="1"/>
      <c r="B1637" s="1"/>
      <c r="C1637" s="3"/>
    </row>
    <row r="1638" spans="1:3" ht="13" x14ac:dyDescent="0.15">
      <c r="A1638" s="1"/>
      <c r="B1638" s="1"/>
      <c r="C1638" s="3"/>
    </row>
    <row r="1639" spans="1:3" ht="13" x14ac:dyDescent="0.15">
      <c r="A1639" s="1"/>
      <c r="B1639" s="1"/>
      <c r="C1639" s="3"/>
    </row>
    <row r="1640" spans="1:3" ht="13" x14ac:dyDescent="0.15">
      <c r="A1640" s="1"/>
      <c r="B1640" s="1"/>
      <c r="C1640" s="3"/>
    </row>
    <row r="1641" spans="1:3" ht="13" x14ac:dyDescent="0.15">
      <c r="A1641" s="1"/>
      <c r="B1641" s="1"/>
      <c r="C1641" s="3"/>
    </row>
    <row r="1642" spans="1:3" ht="13" x14ac:dyDescent="0.15">
      <c r="A1642" s="1"/>
      <c r="B1642" s="1"/>
      <c r="C1642" s="3"/>
    </row>
    <row r="1643" spans="1:3" ht="13" x14ac:dyDescent="0.15">
      <c r="A1643" s="1"/>
      <c r="B1643" s="1"/>
      <c r="C1643" s="3"/>
    </row>
    <row r="1644" spans="1:3" ht="13" x14ac:dyDescent="0.15">
      <c r="A1644" s="1"/>
      <c r="B1644" s="1"/>
      <c r="C1644" s="3"/>
    </row>
    <row r="1645" spans="1:3" ht="13" x14ac:dyDescent="0.15">
      <c r="A1645" s="1"/>
      <c r="B1645" s="1"/>
      <c r="C1645" s="3"/>
    </row>
    <row r="1646" spans="1:3" ht="13" x14ac:dyDescent="0.15">
      <c r="A1646" s="1"/>
      <c r="B1646" s="1"/>
      <c r="C1646" s="3"/>
    </row>
    <row r="1647" spans="1:3" ht="13" x14ac:dyDescent="0.15">
      <c r="A1647" s="1"/>
      <c r="B1647" s="1"/>
      <c r="C1647" s="3"/>
    </row>
    <row r="1648" spans="1:3" ht="13" x14ac:dyDescent="0.15">
      <c r="A1648" s="1"/>
      <c r="B1648" s="1"/>
      <c r="C1648" s="3"/>
    </row>
    <row r="1649" spans="1:3" ht="13" x14ac:dyDescent="0.15">
      <c r="A1649" s="1"/>
      <c r="B1649" s="1"/>
      <c r="C1649" s="3"/>
    </row>
    <row r="1650" spans="1:3" ht="13" x14ac:dyDescent="0.15">
      <c r="A1650" s="1"/>
      <c r="B1650" s="1"/>
      <c r="C1650" s="3"/>
    </row>
    <row r="1651" spans="1:3" ht="13" x14ac:dyDescent="0.15">
      <c r="A1651" s="1"/>
      <c r="B1651" s="1"/>
      <c r="C1651" s="3"/>
    </row>
    <row r="1652" spans="1:3" ht="13" x14ac:dyDescent="0.15">
      <c r="A1652" s="1"/>
      <c r="B1652" s="1"/>
      <c r="C1652" s="3"/>
    </row>
    <row r="1653" spans="1:3" ht="13" x14ac:dyDescent="0.15">
      <c r="A1653" s="1"/>
      <c r="B1653" s="1"/>
      <c r="C1653" s="3"/>
    </row>
    <row r="1654" spans="1:3" ht="13" x14ac:dyDescent="0.15">
      <c r="A1654" s="1"/>
      <c r="B1654" s="1"/>
      <c r="C1654" s="3"/>
    </row>
    <row r="1655" spans="1:3" ht="13" x14ac:dyDescent="0.15">
      <c r="A1655" s="1"/>
      <c r="B1655" s="1"/>
      <c r="C1655" s="3"/>
    </row>
    <row r="1656" spans="1:3" ht="13" x14ac:dyDescent="0.15">
      <c r="A1656" s="1"/>
      <c r="B1656" s="1"/>
      <c r="C1656" s="3"/>
    </row>
    <row r="1657" spans="1:3" ht="13" x14ac:dyDescent="0.15">
      <c r="A1657" s="1"/>
      <c r="B1657" s="1"/>
      <c r="C1657" s="3"/>
    </row>
    <row r="1658" spans="1:3" ht="13" x14ac:dyDescent="0.15">
      <c r="A1658" s="1"/>
      <c r="B1658" s="1"/>
      <c r="C1658" s="3"/>
    </row>
    <row r="1659" spans="1:3" ht="13" x14ac:dyDescent="0.15">
      <c r="A1659" s="1"/>
      <c r="B1659" s="1"/>
      <c r="C1659" s="3"/>
    </row>
    <row r="1660" spans="1:3" ht="13" x14ac:dyDescent="0.15">
      <c r="A1660" s="1"/>
      <c r="B1660" s="1"/>
      <c r="C1660" s="3"/>
    </row>
    <row r="1661" spans="1:3" ht="13" x14ac:dyDescent="0.15">
      <c r="A1661" s="1"/>
      <c r="B1661" s="1"/>
      <c r="C1661" s="3"/>
    </row>
    <row r="1662" spans="1:3" ht="13" x14ac:dyDescent="0.15">
      <c r="A1662" s="1"/>
      <c r="B1662" s="1"/>
      <c r="C1662" s="3"/>
    </row>
    <row r="1663" spans="1:3" ht="13" x14ac:dyDescent="0.15">
      <c r="A1663" s="1"/>
      <c r="B1663" s="1"/>
      <c r="C1663" s="3"/>
    </row>
    <row r="1664" spans="1:3" ht="13" x14ac:dyDescent="0.15">
      <c r="A1664" s="1"/>
      <c r="B1664" s="1"/>
      <c r="C1664" s="3"/>
    </row>
    <row r="1665" spans="1:3" ht="13" x14ac:dyDescent="0.15">
      <c r="A1665" s="1"/>
      <c r="B1665" s="1"/>
      <c r="C1665" s="3"/>
    </row>
    <row r="1666" spans="1:3" ht="13" x14ac:dyDescent="0.15">
      <c r="A1666" s="1"/>
      <c r="B1666" s="1"/>
      <c r="C1666" s="3"/>
    </row>
    <row r="1667" spans="1:3" ht="13" x14ac:dyDescent="0.15">
      <c r="A1667" s="1"/>
      <c r="B1667" s="1"/>
      <c r="C1667" s="3"/>
    </row>
    <row r="1668" spans="1:3" ht="13" x14ac:dyDescent="0.15">
      <c r="A1668" s="1"/>
      <c r="B1668" s="1"/>
      <c r="C1668" s="3"/>
    </row>
    <row r="1669" spans="1:3" ht="13" x14ac:dyDescent="0.15">
      <c r="A1669" s="1"/>
      <c r="B1669" s="1"/>
      <c r="C1669" s="3"/>
    </row>
    <row r="1670" spans="1:3" ht="13" x14ac:dyDescent="0.15">
      <c r="A1670" s="1"/>
      <c r="B1670" s="1"/>
      <c r="C1670" s="3"/>
    </row>
    <row r="1671" spans="1:3" ht="13" x14ac:dyDescent="0.15">
      <c r="A1671" s="1"/>
      <c r="B1671" s="1"/>
      <c r="C1671" s="3"/>
    </row>
    <row r="1672" spans="1:3" ht="13" x14ac:dyDescent="0.15">
      <c r="A1672" s="1"/>
      <c r="B1672" s="1"/>
      <c r="C1672" s="3"/>
    </row>
    <row r="1673" spans="1:3" ht="13" x14ac:dyDescent="0.15">
      <c r="A1673" s="1"/>
      <c r="B1673" s="1"/>
      <c r="C1673" s="3"/>
    </row>
    <row r="1674" spans="1:3" ht="13" x14ac:dyDescent="0.15">
      <c r="A1674" s="1"/>
      <c r="B1674" s="1"/>
      <c r="C1674" s="3"/>
    </row>
    <row r="1675" spans="1:3" ht="13" x14ac:dyDescent="0.15">
      <c r="A1675" s="1"/>
      <c r="B1675" s="1"/>
      <c r="C1675" s="3"/>
    </row>
    <row r="1676" spans="1:3" ht="13" x14ac:dyDescent="0.15">
      <c r="A1676" s="1"/>
      <c r="B1676" s="1"/>
      <c r="C1676" s="3"/>
    </row>
    <row r="1677" spans="1:3" ht="13" x14ac:dyDescent="0.15">
      <c r="A1677" s="1"/>
      <c r="B1677" s="1"/>
      <c r="C1677" s="3"/>
    </row>
    <row r="1678" spans="1:3" ht="13" x14ac:dyDescent="0.15">
      <c r="A1678" s="1"/>
      <c r="B1678" s="1"/>
      <c r="C1678" s="3"/>
    </row>
    <row r="1679" spans="1:3" ht="13" x14ac:dyDescent="0.15">
      <c r="A1679" s="1"/>
      <c r="B1679" s="1"/>
      <c r="C1679" s="3"/>
    </row>
    <row r="1680" spans="1:3" ht="13" x14ac:dyDescent="0.15">
      <c r="A1680" s="1"/>
      <c r="B1680" s="1"/>
      <c r="C1680" s="3"/>
    </row>
    <row r="1681" spans="1:3" ht="13" x14ac:dyDescent="0.15">
      <c r="A1681" s="1"/>
      <c r="B1681" s="1"/>
      <c r="C1681" s="3"/>
    </row>
    <row r="1682" spans="1:3" ht="13" x14ac:dyDescent="0.15">
      <c r="A1682" s="1"/>
      <c r="B1682" s="1"/>
      <c r="C1682" s="3"/>
    </row>
    <row r="1683" spans="1:3" ht="13" x14ac:dyDescent="0.15">
      <c r="A1683" s="1"/>
      <c r="B1683" s="1"/>
      <c r="C1683" s="3"/>
    </row>
    <row r="1684" spans="1:3" ht="13" x14ac:dyDescent="0.15">
      <c r="A1684" s="1"/>
      <c r="B1684" s="1"/>
      <c r="C1684" s="3"/>
    </row>
    <row r="1685" spans="1:3" ht="13" x14ac:dyDescent="0.15">
      <c r="A1685" s="1"/>
      <c r="B1685" s="1"/>
      <c r="C1685" s="3"/>
    </row>
    <row r="1686" spans="1:3" ht="13" x14ac:dyDescent="0.15">
      <c r="A1686" s="1"/>
      <c r="B1686" s="1"/>
      <c r="C1686" s="3"/>
    </row>
    <row r="1687" spans="1:3" ht="13" x14ac:dyDescent="0.15">
      <c r="A1687" s="1"/>
      <c r="B1687" s="1"/>
      <c r="C1687" s="3"/>
    </row>
    <row r="1688" spans="1:3" ht="13" x14ac:dyDescent="0.15">
      <c r="A1688" s="1"/>
      <c r="B1688" s="1"/>
      <c r="C1688" s="3"/>
    </row>
    <row r="1689" spans="1:3" ht="13" x14ac:dyDescent="0.15">
      <c r="A1689" s="1"/>
      <c r="B1689" s="1"/>
      <c r="C1689" s="3"/>
    </row>
    <row r="1690" spans="1:3" ht="13" x14ac:dyDescent="0.15">
      <c r="A1690" s="1"/>
      <c r="B1690" s="1"/>
      <c r="C1690" s="3"/>
    </row>
    <row r="1691" spans="1:3" ht="13" x14ac:dyDescent="0.15">
      <c r="A1691" s="1"/>
      <c r="B1691" s="1"/>
      <c r="C1691" s="3"/>
    </row>
    <row r="1692" spans="1:3" ht="13" x14ac:dyDescent="0.15">
      <c r="A1692" s="1"/>
      <c r="B1692" s="1"/>
      <c r="C1692" s="3"/>
    </row>
    <row r="1693" spans="1:3" ht="13" x14ac:dyDescent="0.15">
      <c r="A1693" s="1"/>
      <c r="B1693" s="1"/>
      <c r="C1693" s="3"/>
    </row>
    <row r="1694" spans="1:3" ht="13" x14ac:dyDescent="0.15">
      <c r="A1694" s="1"/>
      <c r="B1694" s="1"/>
      <c r="C1694" s="3"/>
    </row>
    <row r="1695" spans="1:3" ht="13" x14ac:dyDescent="0.15">
      <c r="A1695" s="1"/>
      <c r="B1695" s="1"/>
      <c r="C1695" s="3"/>
    </row>
    <row r="1696" spans="1:3" ht="13" x14ac:dyDescent="0.15">
      <c r="A1696" s="1"/>
      <c r="B1696" s="1"/>
      <c r="C1696" s="3"/>
    </row>
    <row r="1697" spans="1:3" ht="13" x14ac:dyDescent="0.15">
      <c r="A1697" s="1"/>
      <c r="B1697" s="1"/>
      <c r="C1697" s="3"/>
    </row>
    <row r="1698" spans="1:3" ht="13" x14ac:dyDescent="0.15">
      <c r="A1698" s="1"/>
      <c r="B1698" s="1"/>
      <c r="C1698" s="3"/>
    </row>
    <row r="1699" spans="1:3" ht="13" x14ac:dyDescent="0.15">
      <c r="A1699" s="1"/>
      <c r="B1699" s="1"/>
      <c r="C1699" s="3"/>
    </row>
    <row r="1700" spans="1:3" ht="13" x14ac:dyDescent="0.15">
      <c r="A1700" s="1"/>
      <c r="B1700" s="1"/>
      <c r="C1700" s="3"/>
    </row>
    <row r="1701" spans="1:3" ht="13" x14ac:dyDescent="0.15">
      <c r="A1701" s="1"/>
      <c r="B1701" s="1"/>
      <c r="C1701" s="3"/>
    </row>
    <row r="1702" spans="1:3" ht="13" x14ac:dyDescent="0.15">
      <c r="A1702" s="1"/>
      <c r="B1702" s="1"/>
      <c r="C1702" s="3"/>
    </row>
    <row r="1703" spans="1:3" ht="13" x14ac:dyDescent="0.15">
      <c r="A1703" s="1"/>
      <c r="B1703" s="1"/>
      <c r="C1703" s="3"/>
    </row>
    <row r="1704" spans="1:3" ht="13" x14ac:dyDescent="0.15">
      <c r="A1704" s="1"/>
      <c r="B1704" s="1"/>
      <c r="C1704" s="3"/>
    </row>
    <row r="1705" spans="1:3" ht="13" x14ac:dyDescent="0.15">
      <c r="A1705" s="1"/>
      <c r="B1705" s="1"/>
      <c r="C1705" s="3"/>
    </row>
    <row r="1706" spans="1:3" ht="13" x14ac:dyDescent="0.15">
      <c r="A1706" s="1"/>
      <c r="B1706" s="1"/>
      <c r="C1706" s="3"/>
    </row>
    <row r="1707" spans="1:3" ht="13" x14ac:dyDescent="0.15">
      <c r="A1707" s="1"/>
      <c r="B1707" s="1"/>
      <c r="C1707" s="3"/>
    </row>
    <row r="1708" spans="1:3" ht="13" x14ac:dyDescent="0.15">
      <c r="A1708" s="1"/>
      <c r="B1708" s="1"/>
      <c r="C1708" s="3"/>
    </row>
    <row r="1709" spans="1:3" ht="13" x14ac:dyDescent="0.15">
      <c r="A1709" s="1"/>
      <c r="B1709" s="1"/>
      <c r="C1709" s="3"/>
    </row>
    <row r="1710" spans="1:3" ht="13" x14ac:dyDescent="0.15">
      <c r="A1710" s="1"/>
      <c r="B1710" s="1"/>
      <c r="C1710" s="3"/>
    </row>
    <row r="1711" spans="1:3" ht="13" x14ac:dyDescent="0.15">
      <c r="A1711" s="1"/>
      <c r="B1711" s="1"/>
      <c r="C1711" s="3"/>
    </row>
    <row r="1712" spans="1:3" ht="13" x14ac:dyDescent="0.15">
      <c r="A1712" s="1"/>
      <c r="B1712" s="1"/>
      <c r="C1712" s="3"/>
    </row>
    <row r="1713" spans="1:3" ht="13" x14ac:dyDescent="0.15">
      <c r="A1713" s="1"/>
      <c r="B1713" s="1"/>
      <c r="C1713" s="3"/>
    </row>
    <row r="1714" spans="1:3" ht="13" x14ac:dyDescent="0.15">
      <c r="A1714" s="1"/>
      <c r="B1714" s="1"/>
      <c r="C1714" s="3"/>
    </row>
    <row r="1715" spans="1:3" ht="13" x14ac:dyDescent="0.15">
      <c r="A1715" s="1"/>
      <c r="B1715" s="1"/>
      <c r="C1715" s="3"/>
    </row>
    <row r="1716" spans="1:3" ht="13" x14ac:dyDescent="0.15">
      <c r="A1716" s="1"/>
      <c r="B1716" s="1"/>
      <c r="C1716" s="3"/>
    </row>
    <row r="1717" spans="1:3" ht="13" x14ac:dyDescent="0.15">
      <c r="A1717" s="1"/>
      <c r="B1717" s="1"/>
      <c r="C1717" s="3"/>
    </row>
    <row r="1718" spans="1:3" ht="13" x14ac:dyDescent="0.15">
      <c r="A1718" s="1"/>
      <c r="B1718" s="1"/>
      <c r="C1718" s="3"/>
    </row>
    <row r="1719" spans="1:3" ht="13" x14ac:dyDescent="0.15">
      <c r="A1719" s="1"/>
      <c r="B1719" s="1"/>
      <c r="C1719" s="3"/>
    </row>
    <row r="1720" spans="1:3" ht="13" x14ac:dyDescent="0.15">
      <c r="A1720" s="1"/>
      <c r="B1720" s="1"/>
      <c r="C1720" s="3"/>
    </row>
    <row r="1721" spans="1:3" ht="13" x14ac:dyDescent="0.15">
      <c r="A1721" s="1"/>
      <c r="B1721" s="1"/>
      <c r="C1721" s="3"/>
    </row>
    <row r="1722" spans="1:3" ht="13" x14ac:dyDescent="0.15">
      <c r="A1722" s="1"/>
      <c r="B1722" s="1"/>
      <c r="C1722" s="3"/>
    </row>
    <row r="1723" spans="1:3" ht="13" x14ac:dyDescent="0.15">
      <c r="A1723" s="1"/>
      <c r="B1723" s="1"/>
      <c r="C1723" s="3"/>
    </row>
    <row r="1724" spans="1:3" ht="13" x14ac:dyDescent="0.15">
      <c r="A1724" s="1"/>
      <c r="B1724" s="1"/>
      <c r="C1724" s="3"/>
    </row>
    <row r="1725" spans="1:3" ht="13" x14ac:dyDescent="0.15">
      <c r="A1725" s="1"/>
      <c r="B1725" s="1"/>
      <c r="C1725" s="3"/>
    </row>
    <row r="1726" spans="1:3" ht="13" x14ac:dyDescent="0.15">
      <c r="A1726" s="1"/>
      <c r="B1726" s="1"/>
      <c r="C1726" s="3"/>
    </row>
    <row r="1727" spans="1:3" ht="13" x14ac:dyDescent="0.15">
      <c r="A1727" s="1"/>
      <c r="B1727" s="1"/>
      <c r="C1727" s="3"/>
    </row>
    <row r="1728" spans="1:3" ht="13" x14ac:dyDescent="0.15">
      <c r="A1728" s="1"/>
      <c r="B1728" s="1"/>
      <c r="C1728" s="3"/>
    </row>
    <row r="1729" spans="1:3" ht="13" x14ac:dyDescent="0.15">
      <c r="A1729" s="1"/>
      <c r="B1729" s="1"/>
      <c r="C1729" s="3"/>
    </row>
    <row r="1730" spans="1:3" ht="13" x14ac:dyDescent="0.15">
      <c r="A1730" s="1"/>
      <c r="B1730" s="1"/>
      <c r="C1730" s="3"/>
    </row>
    <row r="1731" spans="1:3" ht="13" x14ac:dyDescent="0.15">
      <c r="A1731" s="1"/>
      <c r="B1731" s="1"/>
      <c r="C1731" s="3"/>
    </row>
    <row r="1732" spans="1:3" ht="13" x14ac:dyDescent="0.15">
      <c r="A1732" s="1"/>
      <c r="B1732" s="1"/>
      <c r="C1732" s="3"/>
    </row>
    <row r="1733" spans="1:3" ht="13" x14ac:dyDescent="0.15">
      <c r="A1733" s="1"/>
      <c r="B1733" s="1"/>
      <c r="C1733" s="3"/>
    </row>
    <row r="1734" spans="1:3" ht="13" x14ac:dyDescent="0.15">
      <c r="A1734" s="1"/>
      <c r="B1734" s="1"/>
      <c r="C1734" s="3"/>
    </row>
    <row r="1735" spans="1:3" ht="13" x14ac:dyDescent="0.15">
      <c r="A1735" s="1"/>
      <c r="B1735" s="1"/>
      <c r="C1735" s="3"/>
    </row>
    <row r="1736" spans="1:3" ht="13" x14ac:dyDescent="0.15">
      <c r="A1736" s="1"/>
      <c r="B1736" s="1"/>
      <c r="C1736" s="3"/>
    </row>
    <row r="1737" spans="1:3" ht="13" x14ac:dyDescent="0.15">
      <c r="A1737" s="1"/>
      <c r="B1737" s="1"/>
      <c r="C1737" s="3"/>
    </row>
    <row r="1738" spans="1:3" ht="13" x14ac:dyDescent="0.15">
      <c r="A1738" s="1"/>
      <c r="B1738" s="1"/>
      <c r="C1738" s="3"/>
    </row>
    <row r="1739" spans="1:3" ht="13" x14ac:dyDescent="0.15">
      <c r="A1739" s="1"/>
      <c r="B1739" s="1"/>
      <c r="C1739" s="3"/>
    </row>
    <row r="1740" spans="1:3" ht="13" x14ac:dyDescent="0.15">
      <c r="A1740" s="1"/>
      <c r="B1740" s="1"/>
      <c r="C1740" s="3"/>
    </row>
    <row r="1741" spans="1:3" ht="13" x14ac:dyDescent="0.15">
      <c r="A1741" s="1"/>
      <c r="B1741" s="1"/>
      <c r="C1741" s="3"/>
    </row>
    <row r="1742" spans="1:3" ht="13" x14ac:dyDescent="0.15">
      <c r="A1742" s="1"/>
      <c r="B1742" s="1"/>
      <c r="C1742" s="3"/>
    </row>
    <row r="1743" spans="1:3" ht="13" x14ac:dyDescent="0.15">
      <c r="A1743" s="1"/>
      <c r="B1743" s="1"/>
      <c r="C1743" s="3"/>
    </row>
    <row r="1744" spans="1:3" ht="13" x14ac:dyDescent="0.15">
      <c r="A1744" s="1"/>
      <c r="B1744" s="1"/>
      <c r="C1744" s="3"/>
    </row>
    <row r="1745" spans="1:3" ht="13" x14ac:dyDescent="0.15">
      <c r="A1745" s="1"/>
      <c r="B1745" s="1"/>
      <c r="C1745" s="3"/>
    </row>
    <row r="1746" spans="1:3" ht="13" x14ac:dyDescent="0.15">
      <c r="A1746" s="1"/>
      <c r="B1746" s="1"/>
      <c r="C1746" s="3"/>
    </row>
    <row r="1747" spans="1:3" ht="13" x14ac:dyDescent="0.15">
      <c r="A1747" s="1"/>
      <c r="B1747" s="1"/>
      <c r="C1747" s="3"/>
    </row>
    <row r="1748" spans="1:3" ht="13" x14ac:dyDescent="0.15">
      <c r="A1748" s="1"/>
      <c r="B1748" s="1"/>
      <c r="C1748" s="3"/>
    </row>
    <row r="1749" spans="1:3" ht="13" x14ac:dyDescent="0.15">
      <c r="A1749" s="1"/>
      <c r="B1749" s="1"/>
      <c r="C1749" s="3"/>
    </row>
    <row r="1750" spans="1:3" ht="13" x14ac:dyDescent="0.15">
      <c r="A1750" s="1"/>
      <c r="B1750" s="1"/>
      <c r="C1750" s="3"/>
    </row>
    <row r="1751" spans="1:3" ht="13" x14ac:dyDescent="0.15">
      <c r="A1751" s="1"/>
      <c r="B1751" s="1"/>
      <c r="C1751" s="3"/>
    </row>
    <row r="1752" spans="1:3" ht="13" x14ac:dyDescent="0.15">
      <c r="A1752" s="1"/>
      <c r="B1752" s="1"/>
      <c r="C1752" s="3"/>
    </row>
    <row r="1753" spans="1:3" ht="13" x14ac:dyDescent="0.15">
      <c r="A1753" s="1"/>
      <c r="B1753" s="1"/>
      <c r="C1753" s="3"/>
    </row>
    <row r="1754" spans="1:3" ht="13" x14ac:dyDescent="0.15">
      <c r="A1754" s="1"/>
      <c r="B1754" s="1"/>
      <c r="C1754" s="3"/>
    </row>
    <row r="1755" spans="1:3" ht="13" x14ac:dyDescent="0.15">
      <c r="A1755" s="1"/>
      <c r="B1755" s="1"/>
      <c r="C1755" s="3"/>
    </row>
    <row r="1756" spans="1:3" ht="13" x14ac:dyDescent="0.15">
      <c r="A1756" s="1"/>
      <c r="B1756" s="1"/>
      <c r="C1756" s="3"/>
    </row>
    <row r="1757" spans="1:3" ht="13" x14ac:dyDescent="0.15">
      <c r="A1757" s="1"/>
      <c r="B1757" s="1"/>
      <c r="C1757" s="3"/>
    </row>
    <row r="1758" spans="1:3" ht="13" x14ac:dyDescent="0.15">
      <c r="A1758" s="1"/>
      <c r="B1758" s="1"/>
      <c r="C1758" s="3"/>
    </row>
    <row r="1759" spans="1:3" ht="13" x14ac:dyDescent="0.15">
      <c r="A1759" s="1"/>
      <c r="B1759" s="1"/>
      <c r="C1759" s="3"/>
    </row>
    <row r="1760" spans="1:3" ht="13" x14ac:dyDescent="0.15">
      <c r="A1760" s="1"/>
      <c r="B1760" s="1"/>
      <c r="C1760" s="3"/>
    </row>
    <row r="1761" spans="1:3" ht="13" x14ac:dyDescent="0.15">
      <c r="A1761" s="1"/>
      <c r="B1761" s="1"/>
      <c r="C1761" s="3"/>
    </row>
    <row r="1762" spans="1:3" ht="13" x14ac:dyDescent="0.15">
      <c r="A1762" s="1"/>
      <c r="B1762" s="1"/>
      <c r="C1762" s="3"/>
    </row>
    <row r="1763" spans="1:3" ht="13" x14ac:dyDescent="0.15">
      <c r="A1763" s="1"/>
      <c r="B1763" s="1"/>
      <c r="C1763" s="3"/>
    </row>
    <row r="1764" spans="1:3" ht="13" x14ac:dyDescent="0.15">
      <c r="A1764" s="1"/>
      <c r="B1764" s="1"/>
      <c r="C1764" s="3"/>
    </row>
    <row r="1765" spans="1:3" ht="13" x14ac:dyDescent="0.15">
      <c r="A1765" s="1"/>
      <c r="B1765" s="1"/>
      <c r="C1765" s="3"/>
    </row>
    <row r="1766" spans="1:3" ht="13" x14ac:dyDescent="0.15">
      <c r="A1766" s="1"/>
      <c r="B1766" s="1"/>
      <c r="C1766" s="3"/>
    </row>
    <row r="1767" spans="1:3" ht="13" x14ac:dyDescent="0.15">
      <c r="A1767" s="1"/>
      <c r="B1767" s="1"/>
      <c r="C1767" s="3"/>
    </row>
    <row r="1768" spans="1:3" ht="13" x14ac:dyDescent="0.15">
      <c r="A1768" s="1"/>
      <c r="B1768" s="1"/>
      <c r="C1768" s="3"/>
    </row>
    <row r="1769" spans="1:3" ht="13" x14ac:dyDescent="0.15">
      <c r="A1769" s="1"/>
      <c r="B1769" s="1"/>
      <c r="C1769" s="3"/>
    </row>
    <row r="1770" spans="1:3" ht="13" x14ac:dyDescent="0.15">
      <c r="A1770" s="1"/>
      <c r="B1770" s="1"/>
      <c r="C1770" s="3"/>
    </row>
    <row r="1771" spans="1:3" ht="13" x14ac:dyDescent="0.15">
      <c r="A1771" s="1"/>
      <c r="B1771" s="1"/>
      <c r="C1771" s="3"/>
    </row>
    <row r="1772" spans="1:3" ht="13" x14ac:dyDescent="0.15">
      <c r="A1772" s="1"/>
      <c r="B1772" s="1"/>
      <c r="C1772" s="3"/>
    </row>
    <row r="1773" spans="1:3" ht="13" x14ac:dyDescent="0.15">
      <c r="A1773" s="1"/>
      <c r="B1773" s="1"/>
      <c r="C1773" s="3"/>
    </row>
    <row r="1774" spans="1:3" ht="13" x14ac:dyDescent="0.15">
      <c r="A1774" s="1"/>
      <c r="B1774" s="1"/>
      <c r="C1774" s="3"/>
    </row>
    <row r="1775" spans="1:3" ht="13" x14ac:dyDescent="0.15">
      <c r="A1775" s="1"/>
      <c r="B1775" s="1"/>
      <c r="C1775" s="3"/>
    </row>
    <row r="1776" spans="1:3" ht="13" x14ac:dyDescent="0.15">
      <c r="A1776" s="1"/>
      <c r="B1776" s="1"/>
      <c r="C1776" s="3"/>
    </row>
    <row r="1777" spans="1:3" ht="13" x14ac:dyDescent="0.15">
      <c r="A1777" s="1"/>
      <c r="B1777" s="1"/>
      <c r="C1777" s="3"/>
    </row>
    <row r="1778" spans="1:3" ht="13" x14ac:dyDescent="0.15">
      <c r="A1778" s="1"/>
      <c r="B1778" s="1"/>
      <c r="C1778" s="3"/>
    </row>
    <row r="1779" spans="1:3" ht="13" x14ac:dyDescent="0.15">
      <c r="A1779" s="1"/>
      <c r="B1779" s="1"/>
      <c r="C1779" s="3"/>
    </row>
    <row r="1780" spans="1:3" ht="13" x14ac:dyDescent="0.15">
      <c r="A1780" s="1"/>
      <c r="B1780" s="1"/>
      <c r="C1780" s="3"/>
    </row>
    <row r="1781" spans="1:3" ht="13" x14ac:dyDescent="0.15">
      <c r="A1781" s="1"/>
      <c r="B1781" s="1"/>
      <c r="C1781" s="3"/>
    </row>
    <row r="1782" spans="1:3" ht="13" x14ac:dyDescent="0.15">
      <c r="A1782" s="1"/>
      <c r="B1782" s="1"/>
      <c r="C1782" s="3"/>
    </row>
    <row r="1783" spans="1:3" ht="13" x14ac:dyDescent="0.15">
      <c r="A1783" s="1"/>
      <c r="B1783" s="1"/>
      <c r="C1783" s="3"/>
    </row>
    <row r="1784" spans="1:3" ht="13" x14ac:dyDescent="0.15">
      <c r="A1784" s="1"/>
      <c r="B1784" s="1"/>
      <c r="C1784" s="3"/>
    </row>
    <row r="1785" spans="1:3" ht="13" x14ac:dyDescent="0.15">
      <c r="A1785" s="1"/>
      <c r="B1785" s="1"/>
      <c r="C1785" s="3"/>
    </row>
    <row r="1786" spans="1:3" ht="13" x14ac:dyDescent="0.15">
      <c r="A1786" s="1"/>
      <c r="B1786" s="1"/>
      <c r="C1786" s="3"/>
    </row>
    <row r="1787" spans="1:3" ht="13" x14ac:dyDescent="0.15">
      <c r="A1787" s="1"/>
      <c r="B1787" s="1"/>
      <c r="C1787" s="3"/>
    </row>
    <row r="1788" spans="1:3" ht="13" x14ac:dyDescent="0.15">
      <c r="A1788" s="1"/>
      <c r="B1788" s="1"/>
      <c r="C1788" s="3"/>
    </row>
    <row r="1789" spans="1:3" ht="13" x14ac:dyDescent="0.15">
      <c r="A1789" s="1"/>
      <c r="B1789" s="1"/>
      <c r="C1789" s="3"/>
    </row>
    <row r="1790" spans="1:3" ht="13" x14ac:dyDescent="0.15">
      <c r="A1790" s="1"/>
      <c r="B1790" s="1"/>
      <c r="C1790" s="3"/>
    </row>
    <row r="1791" spans="1:3" ht="13" x14ac:dyDescent="0.15">
      <c r="A1791" s="1"/>
      <c r="B1791" s="1"/>
      <c r="C1791" s="3"/>
    </row>
    <row r="1792" spans="1:3" ht="13" x14ac:dyDescent="0.15">
      <c r="A1792" s="1"/>
      <c r="B1792" s="1"/>
      <c r="C1792" s="3"/>
    </row>
    <row r="1793" spans="1:3" ht="13" x14ac:dyDescent="0.15">
      <c r="A1793" s="1"/>
      <c r="B1793" s="1"/>
      <c r="C1793" s="3"/>
    </row>
    <row r="1794" spans="1:3" ht="13" x14ac:dyDescent="0.15">
      <c r="A1794" s="1"/>
      <c r="B1794" s="1"/>
      <c r="C1794" s="3"/>
    </row>
    <row r="1795" spans="1:3" ht="13" x14ac:dyDescent="0.15">
      <c r="A1795" s="1"/>
      <c r="B1795" s="1"/>
      <c r="C1795" s="3"/>
    </row>
    <row r="1796" spans="1:3" ht="13" x14ac:dyDescent="0.15">
      <c r="A1796" s="1"/>
      <c r="B1796" s="1"/>
      <c r="C1796" s="3"/>
    </row>
    <row r="1797" spans="1:3" ht="13" x14ac:dyDescent="0.15">
      <c r="A1797" s="1"/>
      <c r="B1797" s="1"/>
      <c r="C1797" s="3"/>
    </row>
    <row r="1798" spans="1:3" ht="13" x14ac:dyDescent="0.15">
      <c r="A1798" s="1"/>
      <c r="B1798" s="1"/>
      <c r="C1798" s="3"/>
    </row>
    <row r="1799" spans="1:3" ht="13" x14ac:dyDescent="0.15">
      <c r="A1799" s="1"/>
      <c r="B1799" s="1"/>
      <c r="C1799" s="3"/>
    </row>
    <row r="1800" spans="1:3" ht="13" x14ac:dyDescent="0.15">
      <c r="A1800" s="1"/>
      <c r="B1800" s="1"/>
      <c r="C1800" s="3"/>
    </row>
    <row r="1801" spans="1:3" ht="13" x14ac:dyDescent="0.15">
      <c r="A1801" s="1"/>
      <c r="B1801" s="1"/>
      <c r="C1801" s="3"/>
    </row>
    <row r="1802" spans="1:3" ht="13" x14ac:dyDescent="0.15">
      <c r="A1802" s="1"/>
      <c r="B1802" s="1"/>
      <c r="C1802" s="3"/>
    </row>
    <row r="1803" spans="1:3" ht="13" x14ac:dyDescent="0.15">
      <c r="A1803" s="1"/>
      <c r="B1803" s="1"/>
      <c r="C1803" s="3"/>
    </row>
    <row r="1804" spans="1:3" ht="13" x14ac:dyDescent="0.15">
      <c r="A1804" s="1"/>
      <c r="B1804" s="1"/>
      <c r="C1804" s="3"/>
    </row>
    <row r="1805" spans="1:3" ht="13" x14ac:dyDescent="0.15">
      <c r="A1805" s="1"/>
      <c r="B1805" s="1"/>
      <c r="C1805" s="3"/>
    </row>
    <row r="1806" spans="1:3" ht="13" x14ac:dyDescent="0.15">
      <c r="A1806" s="1"/>
      <c r="B1806" s="1"/>
      <c r="C1806" s="3"/>
    </row>
    <row r="1807" spans="1:3" ht="13" x14ac:dyDescent="0.15">
      <c r="A1807" s="1"/>
      <c r="B1807" s="1"/>
      <c r="C1807" s="3"/>
    </row>
    <row r="1808" spans="1:3" ht="13" x14ac:dyDescent="0.15">
      <c r="A1808" s="1"/>
      <c r="B1808" s="1"/>
      <c r="C1808" s="3"/>
    </row>
    <row r="1809" spans="1:3" ht="13" x14ac:dyDescent="0.15">
      <c r="A1809" s="1"/>
      <c r="B1809" s="1"/>
      <c r="C1809" s="3"/>
    </row>
    <row r="1810" spans="1:3" ht="13" x14ac:dyDescent="0.15">
      <c r="A1810" s="1"/>
      <c r="B1810" s="1"/>
      <c r="C1810" s="3"/>
    </row>
    <row r="1811" spans="1:3" ht="13" x14ac:dyDescent="0.15">
      <c r="A1811" s="1"/>
      <c r="B1811" s="1"/>
      <c r="C1811" s="3"/>
    </row>
    <row r="1812" spans="1:3" ht="13" x14ac:dyDescent="0.15">
      <c r="A1812" s="1"/>
      <c r="B1812" s="1"/>
      <c r="C1812" s="3"/>
    </row>
    <row r="1813" spans="1:3" ht="13" x14ac:dyDescent="0.15">
      <c r="A1813" s="1"/>
      <c r="B1813" s="1"/>
      <c r="C1813" s="3"/>
    </row>
    <row r="1814" spans="1:3" ht="13" x14ac:dyDescent="0.15">
      <c r="A1814" s="1"/>
      <c r="B1814" s="1"/>
      <c r="C1814" s="3"/>
    </row>
    <row r="1815" spans="1:3" ht="13" x14ac:dyDescent="0.15">
      <c r="A1815" s="1"/>
      <c r="B1815" s="1"/>
      <c r="C1815" s="3"/>
    </row>
    <row r="1816" spans="1:3" ht="13" x14ac:dyDescent="0.15">
      <c r="A1816" s="1"/>
      <c r="B1816" s="1"/>
      <c r="C1816" s="3"/>
    </row>
    <row r="1817" spans="1:3" ht="13" x14ac:dyDescent="0.15">
      <c r="A1817" s="1"/>
      <c r="B1817" s="1"/>
      <c r="C1817" s="3"/>
    </row>
    <row r="1818" spans="1:3" ht="13" x14ac:dyDescent="0.15">
      <c r="A1818" s="1"/>
      <c r="B1818" s="1"/>
      <c r="C1818" s="3"/>
    </row>
    <row r="1819" spans="1:3" ht="13" x14ac:dyDescent="0.15">
      <c r="A1819" s="1"/>
      <c r="B1819" s="1"/>
      <c r="C1819" s="3"/>
    </row>
    <row r="1820" spans="1:3" ht="13" x14ac:dyDescent="0.15">
      <c r="A1820" s="1"/>
      <c r="B1820" s="1"/>
      <c r="C1820" s="3"/>
    </row>
    <row r="1821" spans="1:3" ht="13" x14ac:dyDescent="0.15">
      <c r="A1821" s="1"/>
      <c r="B1821" s="1"/>
      <c r="C1821" s="3"/>
    </row>
    <row r="1822" spans="1:3" ht="13" x14ac:dyDescent="0.15">
      <c r="A1822" s="1"/>
      <c r="B1822" s="1"/>
      <c r="C1822" s="3"/>
    </row>
    <row r="1823" spans="1:3" ht="13" x14ac:dyDescent="0.15">
      <c r="A1823" s="1"/>
      <c r="B1823" s="1"/>
      <c r="C1823" s="3"/>
    </row>
    <row r="1824" spans="1:3" ht="13" x14ac:dyDescent="0.15">
      <c r="A1824" s="1"/>
      <c r="B1824" s="1"/>
      <c r="C1824" s="3"/>
    </row>
    <row r="1825" spans="1:3" ht="13" x14ac:dyDescent="0.15">
      <c r="A1825" s="1"/>
      <c r="B1825" s="1"/>
      <c r="C1825" s="3"/>
    </row>
    <row r="1826" spans="1:3" ht="13" x14ac:dyDescent="0.15">
      <c r="A1826" s="1"/>
      <c r="B1826" s="1"/>
      <c r="C1826" s="3"/>
    </row>
    <row r="1827" spans="1:3" ht="13" x14ac:dyDescent="0.15">
      <c r="A1827" s="1"/>
      <c r="B1827" s="1"/>
      <c r="C1827" s="3"/>
    </row>
    <row r="1828" spans="1:3" ht="13" x14ac:dyDescent="0.15">
      <c r="A1828" s="1"/>
      <c r="B1828" s="1"/>
      <c r="C1828" s="3"/>
    </row>
    <row r="1829" spans="1:3" ht="13" x14ac:dyDescent="0.15">
      <c r="A1829" s="1"/>
      <c r="B1829" s="1"/>
      <c r="C1829" s="3"/>
    </row>
    <row r="1830" spans="1:3" ht="13" x14ac:dyDescent="0.15">
      <c r="A1830" s="1"/>
      <c r="B1830" s="1"/>
      <c r="C1830" s="3"/>
    </row>
    <row r="1831" spans="1:3" ht="13" x14ac:dyDescent="0.15">
      <c r="A1831" s="1"/>
      <c r="B1831" s="1"/>
      <c r="C1831" s="3"/>
    </row>
    <row r="1832" spans="1:3" ht="13" x14ac:dyDescent="0.15">
      <c r="A1832" s="1"/>
      <c r="B1832" s="1"/>
      <c r="C1832" s="3"/>
    </row>
    <row r="1833" spans="1:3" ht="13" x14ac:dyDescent="0.15">
      <c r="A1833" s="1"/>
      <c r="B1833" s="1"/>
      <c r="C1833" s="3"/>
    </row>
    <row r="1834" spans="1:3" ht="13" x14ac:dyDescent="0.15">
      <c r="A1834" s="1"/>
      <c r="B1834" s="1"/>
      <c r="C1834" s="3"/>
    </row>
    <row r="1835" spans="1:3" ht="13" x14ac:dyDescent="0.15">
      <c r="A1835" s="1"/>
      <c r="B1835" s="1"/>
      <c r="C1835" s="3"/>
    </row>
    <row r="1836" spans="1:3" ht="13" x14ac:dyDescent="0.15">
      <c r="A1836" s="1"/>
      <c r="B1836" s="1"/>
      <c r="C1836" s="3"/>
    </row>
    <row r="1837" spans="1:3" ht="13" x14ac:dyDescent="0.15">
      <c r="A1837" s="1"/>
      <c r="B1837" s="1"/>
      <c r="C1837" s="3"/>
    </row>
    <row r="1838" spans="1:3" ht="13" x14ac:dyDescent="0.15">
      <c r="A1838" s="1"/>
      <c r="B1838" s="1"/>
      <c r="C1838" s="3"/>
    </row>
    <row r="1839" spans="1:3" ht="13" x14ac:dyDescent="0.15">
      <c r="A1839" s="1"/>
      <c r="B1839" s="1"/>
      <c r="C1839" s="3"/>
    </row>
    <row r="1840" spans="1:3" ht="13" x14ac:dyDescent="0.15">
      <c r="A1840" s="1"/>
      <c r="B1840" s="1"/>
      <c r="C1840" s="3"/>
    </row>
    <row r="1841" spans="1:3" ht="13" x14ac:dyDescent="0.15">
      <c r="A1841" s="1"/>
      <c r="B1841" s="1"/>
      <c r="C1841" s="3"/>
    </row>
    <row r="1842" spans="1:3" ht="13" x14ac:dyDescent="0.15">
      <c r="A1842" s="1"/>
      <c r="B1842" s="1"/>
      <c r="C1842" s="3"/>
    </row>
    <row r="1843" spans="1:3" ht="13" x14ac:dyDescent="0.15">
      <c r="A1843" s="1"/>
      <c r="B1843" s="1"/>
      <c r="C1843" s="3"/>
    </row>
    <row r="1844" spans="1:3" ht="13" x14ac:dyDescent="0.15">
      <c r="A1844" s="1"/>
      <c r="B1844" s="1"/>
      <c r="C1844" s="3"/>
    </row>
    <row r="1845" spans="1:3" ht="13" x14ac:dyDescent="0.15">
      <c r="A1845" s="1"/>
      <c r="B1845" s="1"/>
      <c r="C1845" s="3"/>
    </row>
    <row r="1846" spans="1:3" ht="13" x14ac:dyDescent="0.15">
      <c r="A1846" s="1"/>
      <c r="B1846" s="1"/>
      <c r="C1846" s="3"/>
    </row>
    <row r="1847" spans="1:3" ht="13" x14ac:dyDescent="0.15">
      <c r="A1847" s="1"/>
      <c r="B1847" s="1"/>
      <c r="C1847" s="3"/>
    </row>
    <row r="1848" spans="1:3" ht="13" x14ac:dyDescent="0.15">
      <c r="A1848" s="1"/>
      <c r="B1848" s="1"/>
      <c r="C1848" s="3"/>
    </row>
    <row r="1849" spans="1:3" ht="13" x14ac:dyDescent="0.15">
      <c r="A1849" s="1"/>
      <c r="B1849" s="1"/>
      <c r="C1849" s="3"/>
    </row>
    <row r="1850" spans="1:3" ht="13" x14ac:dyDescent="0.15">
      <c r="A1850" s="1"/>
      <c r="B1850" s="1"/>
      <c r="C1850" s="3"/>
    </row>
    <row r="1851" spans="1:3" ht="13" x14ac:dyDescent="0.15">
      <c r="A1851" s="1"/>
      <c r="B1851" s="1"/>
      <c r="C1851" s="3"/>
    </row>
    <row r="1852" spans="1:3" ht="13" x14ac:dyDescent="0.15">
      <c r="A1852" s="1"/>
      <c r="B1852" s="1"/>
      <c r="C1852" s="3"/>
    </row>
    <row r="1853" spans="1:3" ht="13" x14ac:dyDescent="0.15">
      <c r="A1853" s="1"/>
      <c r="B1853" s="1"/>
      <c r="C1853" s="3"/>
    </row>
    <row r="1854" spans="1:3" ht="13" x14ac:dyDescent="0.15">
      <c r="A1854" s="1"/>
      <c r="B1854" s="1"/>
      <c r="C1854" s="3"/>
    </row>
    <row r="1855" spans="1:3" ht="13" x14ac:dyDescent="0.15">
      <c r="A1855" s="1"/>
      <c r="B1855" s="1"/>
      <c r="C1855" s="3"/>
    </row>
    <row r="1856" spans="1:3" ht="13" x14ac:dyDescent="0.15">
      <c r="A1856" s="1"/>
      <c r="B1856" s="1"/>
      <c r="C1856" s="3"/>
    </row>
    <row r="1857" spans="1:3" ht="13" x14ac:dyDescent="0.15">
      <c r="A1857" s="1"/>
      <c r="B1857" s="1"/>
      <c r="C1857" s="3"/>
    </row>
    <row r="1858" spans="1:3" ht="13" x14ac:dyDescent="0.15">
      <c r="A1858" s="1"/>
      <c r="B1858" s="1"/>
      <c r="C1858" s="3"/>
    </row>
    <row r="1859" spans="1:3" ht="13" x14ac:dyDescent="0.15">
      <c r="A1859" s="1"/>
      <c r="B1859" s="1"/>
      <c r="C1859" s="3"/>
    </row>
    <row r="1860" spans="1:3" ht="13" x14ac:dyDescent="0.15">
      <c r="A1860" s="1"/>
      <c r="B1860" s="1"/>
      <c r="C1860" s="3"/>
    </row>
    <row r="1861" spans="1:3" ht="13" x14ac:dyDescent="0.15">
      <c r="A1861" s="1"/>
      <c r="B1861" s="1"/>
      <c r="C1861" s="3"/>
    </row>
    <row r="1862" spans="1:3" ht="13" x14ac:dyDescent="0.15">
      <c r="A1862" s="1"/>
      <c r="B1862" s="1"/>
      <c r="C1862" s="3"/>
    </row>
    <row r="1863" spans="1:3" ht="13" x14ac:dyDescent="0.15">
      <c r="A1863" s="1"/>
      <c r="B1863" s="1"/>
      <c r="C1863" s="3"/>
    </row>
    <row r="1864" spans="1:3" ht="13" x14ac:dyDescent="0.15">
      <c r="A1864" s="1"/>
      <c r="B1864" s="1"/>
      <c r="C1864" s="3"/>
    </row>
    <row r="1865" spans="1:3" ht="13" x14ac:dyDescent="0.15">
      <c r="A1865" s="1"/>
      <c r="B1865" s="1"/>
      <c r="C1865" s="3"/>
    </row>
    <row r="1866" spans="1:3" ht="13" x14ac:dyDescent="0.15">
      <c r="A1866" s="1"/>
      <c r="B1866" s="1"/>
      <c r="C1866" s="3"/>
    </row>
    <row r="1867" spans="1:3" ht="13" x14ac:dyDescent="0.15">
      <c r="A1867" s="1"/>
      <c r="B1867" s="1"/>
      <c r="C1867" s="3"/>
    </row>
    <row r="1868" spans="1:3" ht="13" x14ac:dyDescent="0.15">
      <c r="A1868" s="1"/>
      <c r="B1868" s="1"/>
      <c r="C1868" s="3"/>
    </row>
    <row r="1869" spans="1:3" ht="13" x14ac:dyDescent="0.15">
      <c r="A1869" s="1"/>
      <c r="B1869" s="1"/>
      <c r="C1869" s="3"/>
    </row>
    <row r="1870" spans="1:3" ht="13" x14ac:dyDescent="0.15">
      <c r="A1870" s="1"/>
      <c r="B1870" s="1"/>
      <c r="C1870" s="3"/>
    </row>
    <row r="1871" spans="1:3" ht="13" x14ac:dyDescent="0.15">
      <c r="A1871" s="1"/>
      <c r="B1871" s="1"/>
      <c r="C1871" s="3"/>
    </row>
    <row r="1872" spans="1:3" ht="13" x14ac:dyDescent="0.15">
      <c r="A1872" s="1"/>
      <c r="B1872" s="1"/>
      <c r="C1872" s="3"/>
    </row>
    <row r="1873" spans="1:3" ht="13" x14ac:dyDescent="0.15">
      <c r="A1873" s="1"/>
      <c r="B1873" s="1"/>
      <c r="C1873" s="3"/>
    </row>
    <row r="1874" spans="1:3" ht="13" x14ac:dyDescent="0.15">
      <c r="A1874" s="1"/>
      <c r="B1874" s="1"/>
      <c r="C1874" s="3"/>
    </row>
    <row r="1875" spans="1:3" ht="13" x14ac:dyDescent="0.15">
      <c r="A1875" s="1"/>
      <c r="B1875" s="1"/>
      <c r="C1875" s="3"/>
    </row>
    <row r="1876" spans="1:3" ht="13" x14ac:dyDescent="0.15">
      <c r="A1876" s="1"/>
      <c r="B1876" s="1"/>
      <c r="C1876" s="3"/>
    </row>
    <row r="1877" spans="1:3" ht="13" x14ac:dyDescent="0.15">
      <c r="A1877" s="1"/>
      <c r="B1877" s="1"/>
      <c r="C1877" s="3"/>
    </row>
    <row r="1878" spans="1:3" ht="13" x14ac:dyDescent="0.15">
      <c r="A1878" s="1"/>
      <c r="B1878" s="1"/>
      <c r="C1878" s="3"/>
    </row>
    <row r="1879" spans="1:3" ht="13" x14ac:dyDescent="0.15">
      <c r="A1879" s="1"/>
      <c r="B1879" s="1"/>
      <c r="C1879" s="3"/>
    </row>
    <row r="1880" spans="1:3" ht="13" x14ac:dyDescent="0.15">
      <c r="A1880" s="1"/>
      <c r="B1880" s="1"/>
      <c r="C1880" s="3"/>
    </row>
    <row r="1881" spans="1:3" ht="13" x14ac:dyDescent="0.15">
      <c r="A1881" s="1"/>
      <c r="B1881" s="1"/>
      <c r="C1881" s="3"/>
    </row>
    <row r="1882" spans="1:3" ht="13" x14ac:dyDescent="0.15">
      <c r="A1882" s="1"/>
      <c r="B1882" s="1"/>
      <c r="C1882" s="3"/>
    </row>
    <row r="1883" spans="1:3" ht="13" x14ac:dyDescent="0.15">
      <c r="A1883" s="1"/>
      <c r="B1883" s="1"/>
      <c r="C1883" s="3"/>
    </row>
    <row r="1884" spans="1:3" ht="13" x14ac:dyDescent="0.15">
      <c r="A1884" s="1"/>
      <c r="B1884" s="1"/>
      <c r="C1884" s="3"/>
    </row>
    <row r="1885" spans="1:3" ht="13" x14ac:dyDescent="0.15">
      <c r="A1885" s="1"/>
      <c r="B1885" s="1"/>
      <c r="C1885" s="3"/>
    </row>
    <row r="1886" spans="1:3" ht="13" x14ac:dyDescent="0.15">
      <c r="A1886" s="1"/>
      <c r="B1886" s="1"/>
      <c r="C1886" s="3"/>
    </row>
    <row r="1887" spans="1:3" ht="13" x14ac:dyDescent="0.15">
      <c r="A1887" s="1"/>
      <c r="B1887" s="1"/>
      <c r="C1887" s="3"/>
    </row>
    <row r="1888" spans="1:3" ht="13" x14ac:dyDescent="0.15">
      <c r="A1888" s="1"/>
      <c r="B1888" s="1"/>
      <c r="C1888" s="3"/>
    </row>
    <row r="1889" spans="1:3" ht="13" x14ac:dyDescent="0.15">
      <c r="A1889" s="1"/>
      <c r="B1889" s="1"/>
      <c r="C1889" s="3"/>
    </row>
    <row r="1890" spans="1:3" ht="13" x14ac:dyDescent="0.15">
      <c r="A1890" s="1"/>
      <c r="B1890" s="1"/>
      <c r="C1890" s="3"/>
    </row>
    <row r="1891" spans="1:3" ht="13" x14ac:dyDescent="0.15">
      <c r="A1891" s="1"/>
      <c r="B1891" s="1"/>
      <c r="C1891" s="3"/>
    </row>
    <row r="1892" spans="1:3" ht="13" x14ac:dyDescent="0.15">
      <c r="A1892" s="1"/>
      <c r="B1892" s="1"/>
      <c r="C1892" s="3"/>
    </row>
    <row r="1893" spans="1:3" ht="13" x14ac:dyDescent="0.15">
      <c r="A1893" s="1"/>
      <c r="B1893" s="1"/>
      <c r="C1893" s="3"/>
    </row>
    <row r="1894" spans="1:3" ht="13" x14ac:dyDescent="0.15">
      <c r="A1894" s="1"/>
      <c r="B1894" s="1"/>
      <c r="C1894" s="3"/>
    </row>
    <row r="1895" spans="1:3" ht="13" x14ac:dyDescent="0.15">
      <c r="A1895" s="1"/>
      <c r="B1895" s="1"/>
      <c r="C1895" s="3"/>
    </row>
    <row r="1896" spans="1:3" ht="13" x14ac:dyDescent="0.15">
      <c r="A1896" s="1"/>
      <c r="B1896" s="1"/>
      <c r="C1896" s="3"/>
    </row>
    <row r="1897" spans="1:3" ht="13" x14ac:dyDescent="0.15">
      <c r="A1897" s="1"/>
      <c r="B1897" s="1"/>
      <c r="C1897" s="3"/>
    </row>
    <row r="1898" spans="1:3" ht="13" x14ac:dyDescent="0.15">
      <c r="A1898" s="1"/>
      <c r="B1898" s="1"/>
      <c r="C1898" s="3"/>
    </row>
    <row r="1899" spans="1:3" ht="13" x14ac:dyDescent="0.15">
      <c r="A1899" s="1"/>
      <c r="B1899" s="1"/>
      <c r="C1899" s="3"/>
    </row>
    <row r="1900" spans="1:3" ht="13" x14ac:dyDescent="0.15">
      <c r="A1900" s="1"/>
      <c r="B1900" s="1"/>
      <c r="C1900" s="3"/>
    </row>
    <row r="1901" spans="1:3" ht="13" x14ac:dyDescent="0.15">
      <c r="A1901" s="1"/>
      <c r="B1901" s="1"/>
      <c r="C1901" s="3"/>
    </row>
    <row r="1902" spans="1:3" ht="13" x14ac:dyDescent="0.15">
      <c r="A1902" s="1"/>
      <c r="B1902" s="1"/>
      <c r="C1902" s="3"/>
    </row>
    <row r="1903" spans="1:3" ht="13" x14ac:dyDescent="0.15">
      <c r="A1903" s="1"/>
      <c r="B1903" s="1"/>
      <c r="C1903" s="3"/>
    </row>
    <row r="1904" spans="1:3" ht="13" x14ac:dyDescent="0.15">
      <c r="A1904" s="1"/>
      <c r="B1904" s="1"/>
      <c r="C1904" s="3"/>
    </row>
    <row r="1905" spans="1:3" ht="13" x14ac:dyDescent="0.15">
      <c r="A1905" s="1"/>
      <c r="B1905" s="1"/>
      <c r="C1905" s="3"/>
    </row>
    <row r="1906" spans="1:3" ht="13" x14ac:dyDescent="0.15">
      <c r="A1906" s="1"/>
      <c r="B1906" s="1"/>
      <c r="C1906" s="3"/>
    </row>
    <row r="1907" spans="1:3" ht="13" x14ac:dyDescent="0.15">
      <c r="A1907" s="1"/>
      <c r="B1907" s="1"/>
      <c r="C1907" s="3"/>
    </row>
    <row r="1908" spans="1:3" ht="13" x14ac:dyDescent="0.15">
      <c r="A1908" s="1"/>
      <c r="B1908" s="1"/>
      <c r="C1908" s="3"/>
    </row>
    <row r="1909" spans="1:3" ht="13" x14ac:dyDescent="0.15">
      <c r="A1909" s="1"/>
      <c r="B1909" s="1"/>
      <c r="C1909" s="3"/>
    </row>
    <row r="1910" spans="1:3" ht="13" x14ac:dyDescent="0.15">
      <c r="A1910" s="1"/>
      <c r="B1910" s="1"/>
      <c r="C1910" s="3"/>
    </row>
    <row r="1911" spans="1:3" ht="13" x14ac:dyDescent="0.15">
      <c r="A1911" s="1"/>
      <c r="B1911" s="1"/>
      <c r="C1911" s="3"/>
    </row>
    <row r="1912" spans="1:3" ht="13" x14ac:dyDescent="0.15">
      <c r="A1912" s="1"/>
      <c r="B1912" s="1"/>
      <c r="C1912" s="3"/>
    </row>
    <row r="1913" spans="1:3" ht="13" x14ac:dyDescent="0.15">
      <c r="A1913" s="1"/>
      <c r="B1913" s="1"/>
      <c r="C1913" s="3"/>
    </row>
    <row r="1914" spans="1:3" ht="13" x14ac:dyDescent="0.15">
      <c r="A1914" s="1"/>
      <c r="B1914" s="1"/>
      <c r="C1914" s="3"/>
    </row>
    <row r="1915" spans="1:3" ht="13" x14ac:dyDescent="0.15">
      <c r="A1915" s="1"/>
      <c r="B1915" s="1"/>
      <c r="C1915" s="3"/>
    </row>
    <row r="1916" spans="1:3" ht="13" x14ac:dyDescent="0.15">
      <c r="A1916" s="1"/>
      <c r="B1916" s="1"/>
      <c r="C1916" s="3"/>
    </row>
    <row r="1917" spans="1:3" ht="13" x14ac:dyDescent="0.15">
      <c r="A1917" s="1"/>
      <c r="B1917" s="1"/>
      <c r="C1917" s="3"/>
    </row>
    <row r="1918" spans="1:3" ht="13" x14ac:dyDescent="0.15">
      <c r="A1918" s="1"/>
      <c r="B1918" s="1"/>
      <c r="C1918" s="3"/>
    </row>
    <row r="1919" spans="1:3" ht="13" x14ac:dyDescent="0.15">
      <c r="A1919" s="1"/>
      <c r="B1919" s="1"/>
      <c r="C1919" s="3"/>
    </row>
    <row r="1920" spans="1:3" ht="13" x14ac:dyDescent="0.15">
      <c r="A1920" s="1"/>
      <c r="B1920" s="1"/>
      <c r="C1920" s="3"/>
    </row>
    <row r="1921" spans="1:3" ht="13" x14ac:dyDescent="0.15">
      <c r="A1921" s="1"/>
      <c r="B1921" s="1"/>
      <c r="C1921" s="3"/>
    </row>
    <row r="1922" spans="1:3" ht="13" x14ac:dyDescent="0.15">
      <c r="A1922" s="1"/>
      <c r="B1922" s="1"/>
      <c r="C1922" s="3"/>
    </row>
    <row r="1923" spans="1:3" ht="13" x14ac:dyDescent="0.15">
      <c r="A1923" s="1"/>
      <c r="B1923" s="1"/>
      <c r="C1923" s="3"/>
    </row>
    <row r="1924" spans="1:3" ht="13" x14ac:dyDescent="0.15">
      <c r="A1924" s="1"/>
      <c r="B1924" s="1"/>
      <c r="C1924" s="3"/>
    </row>
    <row r="1925" spans="1:3" ht="13" x14ac:dyDescent="0.15">
      <c r="A1925" s="1"/>
      <c r="B1925" s="1"/>
      <c r="C1925" s="3"/>
    </row>
    <row r="1926" spans="1:3" ht="13" x14ac:dyDescent="0.15">
      <c r="A1926" s="1"/>
      <c r="B1926" s="1"/>
      <c r="C1926" s="3"/>
    </row>
    <row r="1927" spans="1:3" ht="13" x14ac:dyDescent="0.15">
      <c r="A1927" s="1"/>
      <c r="B1927" s="1"/>
      <c r="C1927" s="3"/>
    </row>
    <row r="1928" spans="1:3" ht="13" x14ac:dyDescent="0.15">
      <c r="A1928" s="1"/>
      <c r="B1928" s="1"/>
      <c r="C1928" s="3"/>
    </row>
    <row r="1929" spans="1:3" ht="13" x14ac:dyDescent="0.15">
      <c r="A1929" s="1"/>
      <c r="B1929" s="1"/>
      <c r="C1929" s="3"/>
    </row>
    <row r="1930" spans="1:3" ht="13" x14ac:dyDescent="0.15">
      <c r="A1930" s="1"/>
      <c r="B1930" s="1"/>
      <c r="C1930" s="3"/>
    </row>
    <row r="1931" spans="1:3" ht="13" x14ac:dyDescent="0.15">
      <c r="A1931" s="1"/>
      <c r="B1931" s="1"/>
      <c r="C1931" s="3"/>
    </row>
    <row r="1932" spans="1:3" ht="13" x14ac:dyDescent="0.15">
      <c r="A1932" s="1"/>
      <c r="B1932" s="1"/>
      <c r="C1932" s="3"/>
    </row>
    <row r="1933" spans="1:3" ht="13" x14ac:dyDescent="0.15">
      <c r="A1933" s="1"/>
      <c r="B1933" s="1"/>
      <c r="C1933" s="3"/>
    </row>
    <row r="1934" spans="1:3" ht="13" x14ac:dyDescent="0.15">
      <c r="A1934" s="1"/>
      <c r="B1934" s="1"/>
      <c r="C1934" s="3"/>
    </row>
    <row r="1935" spans="1:3" ht="13" x14ac:dyDescent="0.15">
      <c r="A1935" s="1"/>
      <c r="B1935" s="1"/>
      <c r="C1935" s="3"/>
    </row>
    <row r="1936" spans="1:3" ht="13" x14ac:dyDescent="0.15">
      <c r="A1936" s="1"/>
      <c r="B1936" s="1"/>
      <c r="C1936" s="3"/>
    </row>
    <row r="1937" spans="1:3" ht="13" x14ac:dyDescent="0.15">
      <c r="A1937" s="1"/>
      <c r="B1937" s="1"/>
      <c r="C1937" s="3"/>
    </row>
    <row r="1938" spans="1:3" ht="13" x14ac:dyDescent="0.15">
      <c r="A1938" s="1"/>
      <c r="B1938" s="1"/>
      <c r="C1938" s="3"/>
    </row>
    <row r="1939" spans="1:3" ht="13" x14ac:dyDescent="0.15">
      <c r="A1939" s="1"/>
      <c r="B1939" s="1"/>
      <c r="C1939" s="3"/>
    </row>
    <row r="1940" spans="1:3" ht="13" x14ac:dyDescent="0.15">
      <c r="A1940" s="1"/>
      <c r="B1940" s="1"/>
      <c r="C1940" s="3"/>
    </row>
    <row r="1941" spans="1:3" ht="13" x14ac:dyDescent="0.15">
      <c r="A1941" s="1"/>
      <c r="B1941" s="1"/>
      <c r="C1941" s="3"/>
    </row>
    <row r="1942" spans="1:3" ht="13" x14ac:dyDescent="0.15">
      <c r="A1942" s="1"/>
      <c r="B1942" s="1"/>
      <c r="C1942" s="3"/>
    </row>
    <row r="1943" spans="1:3" ht="13" x14ac:dyDescent="0.15">
      <c r="A1943" s="1"/>
      <c r="B1943" s="1"/>
      <c r="C1943" s="3"/>
    </row>
    <row r="1944" spans="1:3" ht="13" x14ac:dyDescent="0.15">
      <c r="A1944" s="1"/>
      <c r="B1944" s="1"/>
      <c r="C1944" s="3"/>
    </row>
    <row r="1945" spans="1:3" ht="13" x14ac:dyDescent="0.15">
      <c r="A1945" s="1"/>
      <c r="B1945" s="1"/>
      <c r="C1945" s="3"/>
    </row>
    <row r="1946" spans="1:3" ht="13" x14ac:dyDescent="0.15">
      <c r="A1946" s="1"/>
      <c r="B1946" s="1"/>
      <c r="C1946" s="3"/>
    </row>
    <row r="1947" spans="1:3" ht="13" x14ac:dyDescent="0.15">
      <c r="A1947" s="1"/>
      <c r="B1947" s="1"/>
      <c r="C1947" s="3"/>
    </row>
    <row r="1948" spans="1:3" ht="13" x14ac:dyDescent="0.15">
      <c r="A1948" s="1"/>
      <c r="B1948" s="1"/>
      <c r="C1948" s="3"/>
    </row>
    <row r="1949" spans="1:3" ht="13" x14ac:dyDescent="0.15">
      <c r="A1949" s="1"/>
      <c r="B1949" s="1"/>
      <c r="C1949" s="3"/>
    </row>
    <row r="1950" spans="1:3" ht="13" x14ac:dyDescent="0.15">
      <c r="A1950" s="1"/>
      <c r="B1950" s="1"/>
      <c r="C1950" s="3"/>
    </row>
    <row r="1951" spans="1:3" ht="13" x14ac:dyDescent="0.15">
      <c r="A1951" s="1"/>
      <c r="B1951" s="1"/>
      <c r="C1951" s="3"/>
    </row>
    <row r="1952" spans="1:3" ht="13" x14ac:dyDescent="0.15">
      <c r="A1952" s="1"/>
      <c r="B1952" s="1"/>
      <c r="C1952" s="3"/>
    </row>
    <row r="1953" spans="1:3" ht="13" x14ac:dyDescent="0.15">
      <c r="A1953" s="1"/>
      <c r="B1953" s="1"/>
      <c r="C1953" s="3"/>
    </row>
    <row r="1954" spans="1:3" ht="13" x14ac:dyDescent="0.15">
      <c r="A1954" s="1"/>
      <c r="B1954" s="1"/>
      <c r="C1954" s="3"/>
    </row>
    <row r="1955" spans="1:3" ht="13" x14ac:dyDescent="0.15">
      <c r="A1955" s="1"/>
      <c r="B1955" s="1"/>
      <c r="C1955" s="3"/>
    </row>
    <row r="1956" spans="1:3" ht="13" x14ac:dyDescent="0.15">
      <c r="A1956" s="1"/>
      <c r="B1956" s="1"/>
      <c r="C1956" s="3"/>
    </row>
    <row r="1957" spans="1:3" ht="13" x14ac:dyDescent="0.15">
      <c r="A1957" s="1"/>
      <c r="B1957" s="1"/>
      <c r="C1957" s="3"/>
    </row>
    <row r="1958" spans="1:3" ht="13" x14ac:dyDescent="0.15">
      <c r="A1958" s="1"/>
      <c r="B1958" s="1"/>
      <c r="C1958" s="3"/>
    </row>
    <row r="1959" spans="1:3" ht="13" x14ac:dyDescent="0.15">
      <c r="A1959" s="1"/>
      <c r="B1959" s="1"/>
      <c r="C1959" s="3"/>
    </row>
    <row r="1960" spans="1:3" ht="13" x14ac:dyDescent="0.15">
      <c r="A1960" s="1"/>
      <c r="B1960" s="1"/>
      <c r="C1960" s="3"/>
    </row>
    <row r="1961" spans="1:3" ht="13" x14ac:dyDescent="0.15">
      <c r="A1961" s="1"/>
      <c r="B1961" s="1"/>
      <c r="C1961" s="3"/>
    </row>
    <row r="1962" spans="1:3" ht="13" x14ac:dyDescent="0.15">
      <c r="A1962" s="1"/>
      <c r="B1962" s="1"/>
      <c r="C1962" s="3"/>
    </row>
    <row r="1963" spans="1:3" ht="13" x14ac:dyDescent="0.15">
      <c r="A1963" s="1"/>
      <c r="B1963" s="1"/>
      <c r="C1963" s="3"/>
    </row>
    <row r="1964" spans="1:3" ht="13" x14ac:dyDescent="0.15">
      <c r="A1964" s="1"/>
      <c r="B1964" s="1"/>
      <c r="C1964" s="3"/>
    </row>
    <row r="1965" spans="1:3" ht="13" x14ac:dyDescent="0.15">
      <c r="A1965" s="1"/>
      <c r="B1965" s="1"/>
      <c r="C1965" s="3"/>
    </row>
    <row r="1966" spans="1:3" ht="13" x14ac:dyDescent="0.15">
      <c r="A1966" s="1"/>
      <c r="B1966" s="1"/>
      <c r="C1966" s="3"/>
    </row>
    <row r="1967" spans="1:3" ht="13" x14ac:dyDescent="0.15">
      <c r="A1967" s="1"/>
      <c r="B1967" s="1"/>
      <c r="C1967" s="3"/>
    </row>
    <row r="1968" spans="1:3" ht="13" x14ac:dyDescent="0.15">
      <c r="A1968" s="1"/>
      <c r="B1968" s="1"/>
      <c r="C1968" s="3"/>
    </row>
    <row r="1969" spans="1:3" ht="13" x14ac:dyDescent="0.15">
      <c r="A1969" s="1"/>
      <c r="B1969" s="1"/>
      <c r="C1969" s="3"/>
    </row>
    <row r="1970" spans="1:3" ht="13" x14ac:dyDescent="0.15">
      <c r="A1970" s="1"/>
      <c r="B1970" s="1"/>
      <c r="C1970" s="3"/>
    </row>
    <row r="1971" spans="1:3" ht="13" x14ac:dyDescent="0.15">
      <c r="A1971" s="1"/>
      <c r="B1971" s="1"/>
      <c r="C1971" s="3"/>
    </row>
    <row r="1972" spans="1:3" ht="13" x14ac:dyDescent="0.15">
      <c r="A1972" s="1"/>
      <c r="B1972" s="1"/>
      <c r="C1972" s="3"/>
    </row>
    <row r="1973" spans="1:3" ht="13" x14ac:dyDescent="0.15">
      <c r="A1973" s="1"/>
      <c r="B1973" s="1"/>
      <c r="C1973" s="3"/>
    </row>
    <row r="1974" spans="1:3" ht="13" x14ac:dyDescent="0.15">
      <c r="A1974" s="1"/>
      <c r="B1974" s="1"/>
      <c r="C1974" s="3"/>
    </row>
    <row r="1975" spans="1:3" ht="13" x14ac:dyDescent="0.15">
      <c r="A1975" s="1"/>
      <c r="B1975" s="1"/>
      <c r="C1975" s="3"/>
    </row>
    <row r="1976" spans="1:3" ht="13" x14ac:dyDescent="0.15">
      <c r="A1976" s="1"/>
      <c r="B1976" s="1"/>
      <c r="C1976" s="3"/>
    </row>
    <row r="1977" spans="1:3" ht="13" x14ac:dyDescent="0.15">
      <c r="A1977" s="1"/>
      <c r="B1977" s="1"/>
      <c r="C1977" s="3"/>
    </row>
    <row r="1978" spans="1:3" ht="13" x14ac:dyDescent="0.15">
      <c r="A1978" s="1"/>
      <c r="B1978" s="1"/>
      <c r="C1978" s="3"/>
    </row>
    <row r="1979" spans="1:3" ht="13" x14ac:dyDescent="0.15">
      <c r="A1979" s="1"/>
      <c r="B1979" s="1"/>
      <c r="C1979" s="3"/>
    </row>
    <row r="1980" spans="1:3" ht="13" x14ac:dyDescent="0.15">
      <c r="A1980" s="1"/>
      <c r="B1980" s="1"/>
      <c r="C1980" s="3"/>
    </row>
    <row r="1981" spans="1:3" ht="13" x14ac:dyDescent="0.15">
      <c r="A1981" s="1"/>
      <c r="B1981" s="1"/>
      <c r="C1981" s="3"/>
    </row>
    <row r="1982" spans="1:3" ht="13" x14ac:dyDescent="0.15">
      <c r="A1982" s="1"/>
      <c r="B1982" s="1"/>
      <c r="C1982" s="3"/>
    </row>
    <row r="1983" spans="1:3" ht="13" x14ac:dyDescent="0.15">
      <c r="A1983" s="1"/>
      <c r="B1983" s="1"/>
      <c r="C1983" s="3"/>
    </row>
    <row r="1984" spans="1:3" ht="13" x14ac:dyDescent="0.15">
      <c r="A1984" s="1"/>
      <c r="B1984" s="1"/>
      <c r="C1984" s="3"/>
    </row>
    <row r="1985" spans="1:3" ht="13" x14ac:dyDescent="0.15">
      <c r="A1985" s="1"/>
      <c r="B1985" s="1"/>
      <c r="C1985" s="3"/>
    </row>
    <row r="1986" spans="1:3" ht="13" x14ac:dyDescent="0.15">
      <c r="A1986" s="1"/>
      <c r="B1986" s="1"/>
      <c r="C1986" s="3"/>
    </row>
    <row r="1987" spans="1:3" ht="13" x14ac:dyDescent="0.15">
      <c r="A1987" s="1"/>
      <c r="B1987" s="1"/>
      <c r="C1987" s="3"/>
    </row>
    <row r="1988" spans="1:3" ht="13" x14ac:dyDescent="0.15">
      <c r="A1988" s="1"/>
      <c r="B1988" s="1"/>
      <c r="C1988" s="3"/>
    </row>
    <row r="1989" spans="1:3" ht="13" x14ac:dyDescent="0.15">
      <c r="A1989" s="1"/>
      <c r="B1989" s="1"/>
      <c r="C1989" s="3"/>
    </row>
    <row r="1990" spans="1:3" ht="13" x14ac:dyDescent="0.15">
      <c r="A1990" s="1"/>
      <c r="B1990" s="1"/>
      <c r="C1990" s="3"/>
    </row>
    <row r="1991" spans="1:3" ht="13" x14ac:dyDescent="0.15">
      <c r="A1991" s="1"/>
      <c r="B1991" s="1"/>
      <c r="C1991" s="3"/>
    </row>
    <row r="1992" spans="1:3" ht="13" x14ac:dyDescent="0.15">
      <c r="A1992" s="1"/>
      <c r="B1992" s="1"/>
      <c r="C1992" s="3"/>
    </row>
    <row r="1993" spans="1:3" ht="13" x14ac:dyDescent="0.15">
      <c r="A1993" s="1"/>
      <c r="B1993" s="1"/>
      <c r="C1993" s="3"/>
    </row>
    <row r="1994" spans="1:3" ht="13" x14ac:dyDescent="0.15">
      <c r="A1994" s="1"/>
      <c r="B1994" s="1"/>
      <c r="C1994" s="3"/>
    </row>
    <row r="1995" spans="1:3" ht="13" x14ac:dyDescent="0.15">
      <c r="A1995" s="1"/>
      <c r="B1995" s="1"/>
      <c r="C1995" s="3"/>
    </row>
    <row r="1996" spans="1:3" ht="13" x14ac:dyDescent="0.15">
      <c r="A1996" s="1"/>
      <c r="B1996" s="1"/>
      <c r="C1996" s="3"/>
    </row>
    <row r="1997" spans="1:3" ht="13" x14ac:dyDescent="0.15">
      <c r="A1997" s="1"/>
      <c r="B1997" s="1"/>
      <c r="C1997" s="3"/>
    </row>
    <row r="1998" spans="1:3" ht="13" x14ac:dyDescent="0.15">
      <c r="A1998" s="1"/>
      <c r="B1998" s="1"/>
      <c r="C1998" s="3"/>
    </row>
    <row r="1999" spans="1:3" ht="13" x14ac:dyDescent="0.15">
      <c r="A1999" s="1"/>
      <c r="B1999" s="1"/>
      <c r="C1999" s="3"/>
    </row>
    <row r="2000" spans="1:3" ht="13" x14ac:dyDescent="0.15">
      <c r="A2000" s="1"/>
      <c r="B2000" s="1"/>
      <c r="C2000" s="3"/>
    </row>
    <row r="2001" spans="1:3" ht="13" x14ac:dyDescent="0.15">
      <c r="A2001" s="1"/>
      <c r="B2001" s="1"/>
      <c r="C2001" s="3"/>
    </row>
    <row r="2002" spans="1:3" ht="13" x14ac:dyDescent="0.15">
      <c r="A2002" s="1"/>
      <c r="B2002" s="1"/>
      <c r="C2002" s="3"/>
    </row>
    <row r="2003" spans="1:3" ht="13" x14ac:dyDescent="0.15">
      <c r="A2003" s="1"/>
      <c r="B2003" s="1"/>
      <c r="C2003" s="3"/>
    </row>
    <row r="2004" spans="1:3" ht="13" x14ac:dyDescent="0.15">
      <c r="A2004" s="1"/>
      <c r="B2004" s="1"/>
      <c r="C2004" s="3"/>
    </row>
    <row r="2005" spans="1:3" ht="13" x14ac:dyDescent="0.15">
      <c r="A2005" s="1"/>
      <c r="B2005" s="1"/>
      <c r="C2005" s="3"/>
    </row>
    <row r="2006" spans="1:3" ht="13" x14ac:dyDescent="0.15">
      <c r="A2006" s="1"/>
      <c r="B2006" s="1"/>
      <c r="C2006" s="3"/>
    </row>
    <row r="2007" spans="1:3" ht="13" x14ac:dyDescent="0.15">
      <c r="A2007" s="1"/>
      <c r="B2007" s="1"/>
      <c r="C2007" s="3"/>
    </row>
    <row r="2008" spans="1:3" ht="13" x14ac:dyDescent="0.15">
      <c r="A2008" s="1"/>
      <c r="B2008" s="1"/>
      <c r="C2008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outlinePr summaryBelow="0" summaryRight="0"/>
  </sheetPr>
  <dimension ref="A1:Z1000"/>
  <sheetViews>
    <sheetView workbookViewId="0">
      <pane ySplit="1" topLeftCell="A2" activePane="bottomLeft" state="frozen"/>
      <selection pane="bottomLeft" activeCell="J9" sqref="J9"/>
    </sheetView>
  </sheetViews>
  <sheetFormatPr baseColWidth="10" defaultColWidth="12.6640625" defaultRowHeight="15.75" customHeight="1" x14ac:dyDescent="0.15"/>
  <cols>
    <col min="1" max="1" width="6.33203125" customWidth="1"/>
    <col min="2" max="2" width="5" customWidth="1"/>
    <col min="3" max="5" width="5.5" customWidth="1"/>
    <col min="8" max="8" width="9.6640625" customWidth="1"/>
    <col min="9" max="9" width="11.1640625" customWidth="1"/>
    <col min="10" max="10" width="10.33203125" customWidth="1"/>
    <col min="14" max="14" width="14.1640625" customWidth="1"/>
  </cols>
  <sheetData>
    <row r="1" spans="1:26" ht="35.25" customHeight="1" x14ac:dyDescent="0.15">
      <c r="A1" s="19" t="s">
        <v>7</v>
      </c>
      <c r="B1" s="19" t="s">
        <v>0</v>
      </c>
      <c r="C1" s="19" t="s">
        <v>1</v>
      </c>
      <c r="D1" s="19" t="s">
        <v>8</v>
      </c>
      <c r="E1" s="19" t="s">
        <v>9</v>
      </c>
      <c r="F1" s="19" t="s">
        <v>10</v>
      </c>
      <c r="G1" s="19" t="s">
        <v>11</v>
      </c>
      <c r="H1" s="19" t="s">
        <v>12</v>
      </c>
      <c r="I1" s="19" t="s">
        <v>13</v>
      </c>
      <c r="J1" s="19" t="s">
        <v>14</v>
      </c>
      <c r="K1" s="19" t="s">
        <v>15</v>
      </c>
      <c r="L1" s="19" t="s">
        <v>16</v>
      </c>
      <c r="M1" s="19" t="s">
        <v>17</v>
      </c>
      <c r="N1" s="20" t="s">
        <v>18</v>
      </c>
      <c r="O1" s="19" t="s">
        <v>19</v>
      </c>
      <c r="P1" s="19" t="s">
        <v>20</v>
      </c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3" x14ac:dyDescent="0.15">
      <c r="A2" s="5">
        <v>397</v>
      </c>
      <c r="B2" s="6" t="s">
        <v>2</v>
      </c>
      <c r="C2" s="6" t="s">
        <v>4</v>
      </c>
      <c r="D2" s="5">
        <v>1</v>
      </c>
      <c r="E2" s="6" t="s">
        <v>21</v>
      </c>
      <c r="F2" s="5">
        <v>0</v>
      </c>
      <c r="G2" s="5">
        <v>2.2000000000000002</v>
      </c>
      <c r="H2" s="5">
        <v>2.2000000000000002</v>
      </c>
      <c r="I2" s="5">
        <v>2.1800000000000002</v>
      </c>
      <c r="J2" s="5">
        <v>2.1800000000000002</v>
      </c>
      <c r="K2" s="5">
        <v>0</v>
      </c>
      <c r="L2" s="5">
        <v>2.1800000000000002</v>
      </c>
      <c r="M2" s="5">
        <v>99</v>
      </c>
      <c r="N2" s="7" t="s">
        <v>22</v>
      </c>
      <c r="O2" s="5">
        <v>3</v>
      </c>
      <c r="P2" s="6" t="s">
        <v>23</v>
      </c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" x14ac:dyDescent="0.15">
      <c r="A3" s="5">
        <v>397</v>
      </c>
      <c r="B3" s="6" t="s">
        <v>2</v>
      </c>
      <c r="C3" s="6" t="s">
        <v>4</v>
      </c>
      <c r="D3" s="5">
        <v>2</v>
      </c>
      <c r="E3" s="6" t="s">
        <v>21</v>
      </c>
      <c r="F3" s="5">
        <v>2.2000000000000002</v>
      </c>
      <c r="G3" s="5">
        <v>11.7</v>
      </c>
      <c r="H3" s="5">
        <v>9.5</v>
      </c>
      <c r="I3" s="5">
        <v>9.68</v>
      </c>
      <c r="J3" s="5">
        <v>9.69</v>
      </c>
      <c r="K3" s="5">
        <v>2.2000000000000002</v>
      </c>
      <c r="L3" s="5">
        <v>11.89</v>
      </c>
      <c r="M3" s="5">
        <v>102</v>
      </c>
      <c r="N3" s="7" t="s">
        <v>22</v>
      </c>
      <c r="O3" s="5">
        <v>8</v>
      </c>
      <c r="P3" s="6" t="s">
        <v>24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3" x14ac:dyDescent="0.15">
      <c r="A4" s="5">
        <v>397</v>
      </c>
      <c r="B4" s="6" t="s">
        <v>2</v>
      </c>
      <c r="C4" s="6" t="s">
        <v>4</v>
      </c>
      <c r="D4" s="5">
        <v>3</v>
      </c>
      <c r="E4" s="6" t="s">
        <v>21</v>
      </c>
      <c r="F4" s="5">
        <v>11.7</v>
      </c>
      <c r="G4" s="5">
        <v>21.2</v>
      </c>
      <c r="H4" s="5">
        <v>9.5</v>
      </c>
      <c r="I4" s="5">
        <v>9.85</v>
      </c>
      <c r="J4" s="5">
        <v>9.85</v>
      </c>
      <c r="K4" s="5">
        <v>11.7</v>
      </c>
      <c r="L4" s="5">
        <v>21.55</v>
      </c>
      <c r="M4" s="5">
        <v>104</v>
      </c>
      <c r="N4" s="7" t="s">
        <v>22</v>
      </c>
      <c r="O4" s="5">
        <v>8</v>
      </c>
      <c r="P4" s="6" t="s">
        <v>25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3" x14ac:dyDescent="0.15">
      <c r="A5" s="5">
        <v>397</v>
      </c>
      <c r="B5" s="6" t="s">
        <v>2</v>
      </c>
      <c r="C5" s="6" t="s">
        <v>4</v>
      </c>
      <c r="D5" s="5">
        <v>4</v>
      </c>
      <c r="E5" s="6" t="s">
        <v>21</v>
      </c>
      <c r="F5" s="5">
        <v>21.2</v>
      </c>
      <c r="G5" s="5">
        <v>30.7</v>
      </c>
      <c r="H5" s="5">
        <v>9.5</v>
      </c>
      <c r="I5" s="5">
        <v>9.8800000000000008</v>
      </c>
      <c r="J5" s="5">
        <v>9.8800000000000008</v>
      </c>
      <c r="K5" s="5">
        <v>21.2</v>
      </c>
      <c r="L5" s="5">
        <v>31.08</v>
      </c>
      <c r="M5" s="5">
        <v>104</v>
      </c>
      <c r="N5" s="7" t="s">
        <v>22</v>
      </c>
      <c r="O5" s="5">
        <v>8</v>
      </c>
      <c r="P5" s="6" t="s">
        <v>26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15">
      <c r="A6" s="5">
        <v>397</v>
      </c>
      <c r="B6" s="6" t="s">
        <v>2</v>
      </c>
      <c r="C6" s="6" t="s">
        <v>4</v>
      </c>
      <c r="D6" s="5">
        <v>5</v>
      </c>
      <c r="E6" s="6" t="s">
        <v>21</v>
      </c>
      <c r="F6" s="5">
        <v>30.7</v>
      </c>
      <c r="G6" s="5">
        <v>40.200000000000003</v>
      </c>
      <c r="H6" s="5">
        <v>9.5</v>
      </c>
      <c r="I6" s="5">
        <v>9.9</v>
      </c>
      <c r="J6" s="5">
        <v>9.9</v>
      </c>
      <c r="K6" s="5">
        <v>30.7</v>
      </c>
      <c r="L6" s="5">
        <v>40.6</v>
      </c>
      <c r="M6" s="5">
        <v>104</v>
      </c>
      <c r="N6" s="7" t="s">
        <v>22</v>
      </c>
      <c r="O6" s="5">
        <v>8</v>
      </c>
      <c r="P6" s="6" t="s">
        <v>27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3" x14ac:dyDescent="0.15">
      <c r="A7" s="5">
        <v>397</v>
      </c>
      <c r="B7" s="6" t="s">
        <v>2</v>
      </c>
      <c r="C7" s="6" t="s">
        <v>4</v>
      </c>
      <c r="D7" s="5">
        <v>6</v>
      </c>
      <c r="E7" s="6" t="s">
        <v>21</v>
      </c>
      <c r="F7" s="5">
        <v>40.200000000000003</v>
      </c>
      <c r="G7" s="5">
        <v>49.7</v>
      </c>
      <c r="H7" s="5">
        <v>9.5</v>
      </c>
      <c r="I7" s="5">
        <v>9.82</v>
      </c>
      <c r="J7" s="5">
        <v>10.01</v>
      </c>
      <c r="K7" s="5">
        <v>40.200000000000003</v>
      </c>
      <c r="L7" s="5">
        <v>50.21</v>
      </c>
      <c r="M7" s="5">
        <v>103</v>
      </c>
      <c r="N7" s="7" t="s">
        <v>22</v>
      </c>
      <c r="O7" s="5">
        <v>8</v>
      </c>
      <c r="P7" s="6" t="s">
        <v>28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3" x14ac:dyDescent="0.15">
      <c r="A8" s="5">
        <v>397</v>
      </c>
      <c r="B8" s="6" t="s">
        <v>2</v>
      </c>
      <c r="C8" s="6" t="s">
        <v>4</v>
      </c>
      <c r="D8" s="5">
        <v>7</v>
      </c>
      <c r="E8" s="6" t="s">
        <v>21</v>
      </c>
      <c r="F8" s="5">
        <v>49.7</v>
      </c>
      <c r="G8" s="5">
        <v>59.2</v>
      </c>
      <c r="H8" s="5">
        <v>9.5</v>
      </c>
      <c r="I8" s="5">
        <v>10.119999999999999</v>
      </c>
      <c r="J8" s="5">
        <v>10.27</v>
      </c>
      <c r="K8" s="5">
        <v>49.7</v>
      </c>
      <c r="L8" s="5">
        <v>59.97</v>
      </c>
      <c r="M8" s="5">
        <v>107</v>
      </c>
      <c r="N8" s="7" t="s">
        <v>22</v>
      </c>
      <c r="O8" s="5">
        <v>8</v>
      </c>
      <c r="P8" s="6" t="s">
        <v>29</v>
      </c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3" x14ac:dyDescent="0.15">
      <c r="A9" s="5">
        <v>397</v>
      </c>
      <c r="B9" s="6" t="s">
        <v>2</v>
      </c>
      <c r="C9" s="6" t="s">
        <v>4</v>
      </c>
      <c r="D9" s="5">
        <v>8</v>
      </c>
      <c r="E9" s="6" t="s">
        <v>21</v>
      </c>
      <c r="F9" s="5">
        <v>59.2</v>
      </c>
      <c r="G9" s="5">
        <v>68.7</v>
      </c>
      <c r="H9" s="5">
        <v>9.5</v>
      </c>
      <c r="I9" s="5">
        <v>10.27</v>
      </c>
      <c r="J9" s="5">
        <v>10.27</v>
      </c>
      <c r="K9" s="5">
        <v>59.2</v>
      </c>
      <c r="L9" s="5">
        <v>69.47</v>
      </c>
      <c r="M9" s="5">
        <v>108</v>
      </c>
      <c r="N9" s="7" t="s">
        <v>22</v>
      </c>
      <c r="O9" s="5">
        <v>8</v>
      </c>
      <c r="P9" s="6" t="s">
        <v>30</v>
      </c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3" x14ac:dyDescent="0.15">
      <c r="A10" s="5">
        <v>397</v>
      </c>
      <c r="B10" s="6" t="s">
        <v>2</v>
      </c>
      <c r="C10" s="6" t="s">
        <v>4</v>
      </c>
      <c r="D10" s="5">
        <v>9</v>
      </c>
      <c r="E10" s="6" t="s">
        <v>21</v>
      </c>
      <c r="F10" s="5">
        <v>68.7</v>
      </c>
      <c r="G10" s="5">
        <v>78.2</v>
      </c>
      <c r="H10" s="5">
        <v>9.5</v>
      </c>
      <c r="I10" s="5">
        <v>10.18</v>
      </c>
      <c r="J10" s="5">
        <v>10.18</v>
      </c>
      <c r="K10" s="5">
        <v>68.7</v>
      </c>
      <c r="L10" s="5">
        <v>78.88</v>
      </c>
      <c r="M10" s="5">
        <v>107</v>
      </c>
      <c r="N10" s="7" t="s">
        <v>22</v>
      </c>
      <c r="O10" s="5">
        <v>8</v>
      </c>
      <c r="P10" s="6" t="s">
        <v>31</v>
      </c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3" x14ac:dyDescent="0.15">
      <c r="A11" s="5">
        <v>397</v>
      </c>
      <c r="B11" s="6" t="s">
        <v>2</v>
      </c>
      <c r="C11" s="6" t="s">
        <v>4</v>
      </c>
      <c r="D11" s="5">
        <v>10</v>
      </c>
      <c r="E11" s="6" t="s">
        <v>21</v>
      </c>
      <c r="F11" s="5">
        <v>78.2</v>
      </c>
      <c r="G11" s="5">
        <v>87.7</v>
      </c>
      <c r="H11" s="5">
        <v>9.5</v>
      </c>
      <c r="I11" s="5">
        <v>9.7200000000000006</v>
      </c>
      <c r="J11" s="5">
        <v>9.7200000000000006</v>
      </c>
      <c r="K11" s="5">
        <v>78.2</v>
      </c>
      <c r="L11" s="5">
        <v>87.92</v>
      </c>
      <c r="M11" s="5">
        <v>102</v>
      </c>
      <c r="N11" s="7" t="s">
        <v>22</v>
      </c>
      <c r="O11" s="5">
        <v>8</v>
      </c>
      <c r="P11" s="6" t="s">
        <v>32</v>
      </c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3" x14ac:dyDescent="0.15">
      <c r="A12" s="5">
        <v>397</v>
      </c>
      <c r="B12" s="6" t="s">
        <v>2</v>
      </c>
      <c r="C12" s="6" t="s">
        <v>4</v>
      </c>
      <c r="D12" s="5">
        <v>11</v>
      </c>
      <c r="E12" s="6" t="s">
        <v>21</v>
      </c>
      <c r="F12" s="5">
        <v>87.7</v>
      </c>
      <c r="G12" s="5">
        <v>97.2</v>
      </c>
      <c r="H12" s="5">
        <v>9.5</v>
      </c>
      <c r="I12" s="5">
        <v>9.69</v>
      </c>
      <c r="J12" s="5">
        <v>9.69</v>
      </c>
      <c r="K12" s="5">
        <v>87.7</v>
      </c>
      <c r="L12" s="5">
        <v>97.39</v>
      </c>
      <c r="M12" s="5">
        <v>102</v>
      </c>
      <c r="N12" s="7" t="s">
        <v>22</v>
      </c>
      <c r="O12" s="5">
        <v>8</v>
      </c>
      <c r="P12" s="6" t="s">
        <v>33</v>
      </c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3" x14ac:dyDescent="0.15">
      <c r="A13" s="5">
        <v>397</v>
      </c>
      <c r="B13" s="6" t="s">
        <v>2</v>
      </c>
      <c r="C13" s="6" t="s">
        <v>4</v>
      </c>
      <c r="D13" s="5">
        <v>12</v>
      </c>
      <c r="E13" s="6" t="s">
        <v>21</v>
      </c>
      <c r="F13" s="5">
        <v>97.2</v>
      </c>
      <c r="G13" s="5">
        <v>106.7</v>
      </c>
      <c r="H13" s="5">
        <v>9.5</v>
      </c>
      <c r="I13" s="5">
        <v>10.01</v>
      </c>
      <c r="J13" s="5">
        <v>10.01</v>
      </c>
      <c r="K13" s="5">
        <v>97.2</v>
      </c>
      <c r="L13" s="5">
        <v>107.21</v>
      </c>
      <c r="M13" s="5">
        <v>105</v>
      </c>
      <c r="N13" s="7" t="s">
        <v>22</v>
      </c>
      <c r="O13" s="5">
        <v>8</v>
      </c>
      <c r="P13" s="6" t="s">
        <v>34</v>
      </c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3" x14ac:dyDescent="0.15">
      <c r="A14" s="5">
        <v>397</v>
      </c>
      <c r="B14" s="6" t="s">
        <v>2</v>
      </c>
      <c r="C14" s="6" t="s">
        <v>4</v>
      </c>
      <c r="D14" s="5">
        <v>13</v>
      </c>
      <c r="E14" s="6" t="s">
        <v>21</v>
      </c>
      <c r="F14" s="5">
        <v>106.7</v>
      </c>
      <c r="G14" s="5">
        <v>116.2</v>
      </c>
      <c r="H14" s="5">
        <v>9.5</v>
      </c>
      <c r="I14" s="5">
        <v>9.48</v>
      </c>
      <c r="J14" s="5">
        <v>9.48</v>
      </c>
      <c r="K14" s="5">
        <v>106.7</v>
      </c>
      <c r="L14" s="5">
        <v>116.18</v>
      </c>
      <c r="M14" s="5">
        <v>100</v>
      </c>
      <c r="N14" s="7" t="s">
        <v>22</v>
      </c>
      <c r="O14" s="5">
        <v>8</v>
      </c>
      <c r="P14" s="6" t="s">
        <v>35</v>
      </c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3" x14ac:dyDescent="0.15">
      <c r="A15" s="5">
        <v>397</v>
      </c>
      <c r="B15" s="6" t="s">
        <v>2</v>
      </c>
      <c r="C15" s="6" t="s">
        <v>4</v>
      </c>
      <c r="D15" s="5">
        <v>14</v>
      </c>
      <c r="E15" s="6" t="s">
        <v>21</v>
      </c>
      <c r="F15" s="5">
        <v>116.2</v>
      </c>
      <c r="G15" s="5">
        <v>125.7</v>
      </c>
      <c r="H15" s="5">
        <v>9.5</v>
      </c>
      <c r="I15" s="5">
        <v>8.9700000000000006</v>
      </c>
      <c r="J15" s="5">
        <v>8.9700000000000006</v>
      </c>
      <c r="K15" s="5">
        <v>116.2</v>
      </c>
      <c r="L15" s="5">
        <v>125.17</v>
      </c>
      <c r="M15" s="5">
        <v>94</v>
      </c>
      <c r="N15" s="7" t="s">
        <v>22</v>
      </c>
      <c r="O15" s="5">
        <v>8</v>
      </c>
      <c r="P15" s="6" t="s">
        <v>36</v>
      </c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3" x14ac:dyDescent="0.15">
      <c r="A16" s="5">
        <v>397</v>
      </c>
      <c r="B16" s="6" t="s">
        <v>2</v>
      </c>
      <c r="C16" s="6" t="s">
        <v>4</v>
      </c>
      <c r="D16" s="5">
        <v>15</v>
      </c>
      <c r="E16" s="6" t="s">
        <v>21</v>
      </c>
      <c r="F16" s="5">
        <v>125.7</v>
      </c>
      <c r="G16" s="5">
        <v>135.19999999999999</v>
      </c>
      <c r="H16" s="5">
        <v>9.5</v>
      </c>
      <c r="I16" s="5">
        <v>9.7200000000000006</v>
      </c>
      <c r="J16" s="5">
        <v>9.7200000000000006</v>
      </c>
      <c r="K16" s="5">
        <v>125.7</v>
      </c>
      <c r="L16" s="5">
        <v>135.41999999999999</v>
      </c>
      <c r="M16" s="5">
        <v>102</v>
      </c>
      <c r="N16" s="7" t="s">
        <v>22</v>
      </c>
      <c r="O16" s="5">
        <v>8</v>
      </c>
      <c r="P16" s="6" t="s">
        <v>37</v>
      </c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3" x14ac:dyDescent="0.15">
      <c r="A17" s="5">
        <v>397</v>
      </c>
      <c r="B17" s="6" t="s">
        <v>2</v>
      </c>
      <c r="C17" s="6" t="s">
        <v>4</v>
      </c>
      <c r="D17" s="5">
        <v>16</v>
      </c>
      <c r="E17" s="6" t="s">
        <v>21</v>
      </c>
      <c r="F17" s="5">
        <v>135.19999999999999</v>
      </c>
      <c r="G17" s="5">
        <v>144.69999999999999</v>
      </c>
      <c r="H17" s="5">
        <v>9.5</v>
      </c>
      <c r="I17" s="5">
        <v>10.039999999999999</v>
      </c>
      <c r="J17" s="5">
        <v>10.039999999999999</v>
      </c>
      <c r="K17" s="5">
        <v>135.19999999999999</v>
      </c>
      <c r="L17" s="5">
        <v>145.24</v>
      </c>
      <c r="M17" s="5">
        <v>106</v>
      </c>
      <c r="N17" s="7" t="s">
        <v>22</v>
      </c>
      <c r="O17" s="5">
        <v>9</v>
      </c>
      <c r="P17" s="6" t="s">
        <v>38</v>
      </c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3" x14ac:dyDescent="0.15">
      <c r="A18" s="5">
        <v>397</v>
      </c>
      <c r="B18" s="6" t="s">
        <v>2</v>
      </c>
      <c r="C18" s="6" t="s">
        <v>4</v>
      </c>
      <c r="D18" s="5">
        <v>17</v>
      </c>
      <c r="E18" s="6" t="s">
        <v>21</v>
      </c>
      <c r="F18" s="5">
        <v>144.69999999999999</v>
      </c>
      <c r="G18" s="5">
        <v>154.19999999999999</v>
      </c>
      <c r="H18" s="5">
        <v>9.5</v>
      </c>
      <c r="I18" s="5">
        <v>9.6300000000000008</v>
      </c>
      <c r="J18" s="5">
        <v>9.6300000000000008</v>
      </c>
      <c r="K18" s="5">
        <v>144.69999999999999</v>
      </c>
      <c r="L18" s="5">
        <v>154.33000000000001</v>
      </c>
      <c r="M18" s="5">
        <v>101</v>
      </c>
      <c r="N18" s="7" t="s">
        <v>22</v>
      </c>
      <c r="O18" s="5">
        <v>9</v>
      </c>
      <c r="P18" s="6" t="s">
        <v>39</v>
      </c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3" x14ac:dyDescent="0.15">
      <c r="A19" s="5">
        <v>397</v>
      </c>
      <c r="B19" s="6" t="s">
        <v>2</v>
      </c>
      <c r="C19" s="6" t="s">
        <v>4</v>
      </c>
      <c r="D19" s="5">
        <v>18</v>
      </c>
      <c r="E19" s="6" t="s">
        <v>40</v>
      </c>
      <c r="F19" s="5">
        <v>154.19999999999999</v>
      </c>
      <c r="G19" s="5">
        <v>163.9</v>
      </c>
      <c r="H19" s="5">
        <v>9.6999999999999993</v>
      </c>
      <c r="I19" s="5">
        <v>8.2899999999999991</v>
      </c>
      <c r="J19" s="5">
        <v>8.2899999999999991</v>
      </c>
      <c r="K19" s="5">
        <v>154.19999999999999</v>
      </c>
      <c r="L19" s="5">
        <v>162.49</v>
      </c>
      <c r="M19" s="5">
        <v>85</v>
      </c>
      <c r="N19" s="7" t="s">
        <v>22</v>
      </c>
      <c r="O19" s="5">
        <v>7</v>
      </c>
      <c r="P19" s="6" t="s">
        <v>41</v>
      </c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3" x14ac:dyDescent="0.15">
      <c r="A20" s="5">
        <v>397</v>
      </c>
      <c r="B20" s="6" t="s">
        <v>2</v>
      </c>
      <c r="C20" s="6" t="s">
        <v>4</v>
      </c>
      <c r="D20" s="5">
        <v>19</v>
      </c>
      <c r="E20" s="6" t="s">
        <v>40</v>
      </c>
      <c r="F20" s="5">
        <v>163.9</v>
      </c>
      <c r="G20" s="5">
        <v>173.6</v>
      </c>
      <c r="H20" s="5">
        <v>9.6999999999999993</v>
      </c>
      <c r="I20" s="5">
        <v>8.1199999999999992</v>
      </c>
      <c r="J20" s="5">
        <v>8.1199999999999992</v>
      </c>
      <c r="K20" s="5">
        <v>163.9</v>
      </c>
      <c r="L20" s="5">
        <v>172.02</v>
      </c>
      <c r="M20" s="5">
        <v>84</v>
      </c>
      <c r="N20" s="7" t="s">
        <v>22</v>
      </c>
      <c r="O20" s="5">
        <v>6</v>
      </c>
      <c r="P20" s="6" t="s">
        <v>42</v>
      </c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3" x14ac:dyDescent="0.15">
      <c r="A21" s="5">
        <v>397</v>
      </c>
      <c r="B21" s="6" t="s">
        <v>2</v>
      </c>
      <c r="C21" s="6" t="s">
        <v>4</v>
      </c>
      <c r="D21" s="5">
        <v>20</v>
      </c>
      <c r="E21" s="6" t="s">
        <v>40</v>
      </c>
      <c r="F21" s="5">
        <v>173.6</v>
      </c>
      <c r="G21" s="5">
        <v>183.3</v>
      </c>
      <c r="H21" s="5">
        <v>9.6999999999999993</v>
      </c>
      <c r="I21" s="5">
        <v>9.01</v>
      </c>
      <c r="J21" s="5">
        <v>9.01</v>
      </c>
      <c r="K21" s="5">
        <v>173.6</v>
      </c>
      <c r="L21" s="5">
        <v>182.61</v>
      </c>
      <c r="M21" s="5">
        <v>93</v>
      </c>
      <c r="N21" s="7" t="s">
        <v>22</v>
      </c>
      <c r="O21" s="5">
        <v>8</v>
      </c>
      <c r="P21" s="6" t="s">
        <v>43</v>
      </c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" x14ac:dyDescent="0.15">
      <c r="A22" s="5">
        <v>397</v>
      </c>
      <c r="B22" s="6" t="s">
        <v>2</v>
      </c>
      <c r="C22" s="6" t="s">
        <v>4</v>
      </c>
      <c r="D22" s="5">
        <v>21</v>
      </c>
      <c r="E22" s="6" t="s">
        <v>40</v>
      </c>
      <c r="F22" s="5">
        <v>183.3</v>
      </c>
      <c r="G22" s="5">
        <v>193</v>
      </c>
      <c r="H22" s="5">
        <v>9.6999999999999993</v>
      </c>
      <c r="I22" s="5">
        <v>9.32</v>
      </c>
      <c r="J22" s="5">
        <v>9.32</v>
      </c>
      <c r="K22" s="5">
        <v>183.3</v>
      </c>
      <c r="L22" s="5">
        <v>192.62</v>
      </c>
      <c r="M22" s="5">
        <v>96</v>
      </c>
      <c r="N22" s="7" t="s">
        <v>22</v>
      </c>
      <c r="O22" s="5">
        <v>8</v>
      </c>
      <c r="P22" s="6" t="s">
        <v>44</v>
      </c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" x14ac:dyDescent="0.15">
      <c r="A23" s="5">
        <v>397</v>
      </c>
      <c r="B23" s="6" t="s">
        <v>2</v>
      </c>
      <c r="C23" s="6" t="s">
        <v>4</v>
      </c>
      <c r="D23" s="5">
        <v>22</v>
      </c>
      <c r="E23" s="6" t="s">
        <v>40</v>
      </c>
      <c r="F23" s="5">
        <v>193</v>
      </c>
      <c r="G23" s="5">
        <v>202.7</v>
      </c>
      <c r="H23" s="5">
        <v>9.6999999999999993</v>
      </c>
      <c r="I23" s="5">
        <v>8.49</v>
      </c>
      <c r="J23" s="5">
        <v>8.49</v>
      </c>
      <c r="K23" s="5">
        <v>193</v>
      </c>
      <c r="L23" s="5">
        <v>201.49</v>
      </c>
      <c r="M23" s="5">
        <v>88</v>
      </c>
      <c r="N23" s="7" t="s">
        <v>22</v>
      </c>
      <c r="O23" s="5">
        <v>8</v>
      </c>
      <c r="P23" s="6" t="s">
        <v>45</v>
      </c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" x14ac:dyDescent="0.15">
      <c r="A24" s="5">
        <v>397</v>
      </c>
      <c r="B24" s="6" t="s">
        <v>2</v>
      </c>
      <c r="C24" s="6" t="s">
        <v>4</v>
      </c>
      <c r="D24" s="5">
        <v>23</v>
      </c>
      <c r="E24" s="6" t="s">
        <v>40</v>
      </c>
      <c r="F24" s="5">
        <v>202.7</v>
      </c>
      <c r="G24" s="5">
        <v>212.4</v>
      </c>
      <c r="H24" s="5">
        <v>9.6999999999999993</v>
      </c>
      <c r="I24" s="5">
        <v>7.89</v>
      </c>
      <c r="J24" s="5">
        <v>7.89</v>
      </c>
      <c r="K24" s="5">
        <v>202.7</v>
      </c>
      <c r="L24" s="5">
        <v>210.59</v>
      </c>
      <c r="M24" s="5">
        <v>81</v>
      </c>
      <c r="N24" s="7" t="s">
        <v>22</v>
      </c>
      <c r="O24" s="5">
        <v>8</v>
      </c>
      <c r="P24" s="6" t="s">
        <v>46</v>
      </c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" x14ac:dyDescent="0.15">
      <c r="A25" s="5">
        <v>397</v>
      </c>
      <c r="B25" s="6" t="s">
        <v>2</v>
      </c>
      <c r="C25" s="6" t="s">
        <v>4</v>
      </c>
      <c r="D25" s="5">
        <v>24</v>
      </c>
      <c r="E25" s="6" t="s">
        <v>40</v>
      </c>
      <c r="F25" s="5">
        <v>212.4</v>
      </c>
      <c r="G25" s="5">
        <v>222.1</v>
      </c>
      <c r="H25" s="5">
        <v>9.6999999999999993</v>
      </c>
      <c r="I25" s="5">
        <v>9.74</v>
      </c>
      <c r="J25" s="5">
        <v>9.74</v>
      </c>
      <c r="K25" s="5">
        <v>212.4</v>
      </c>
      <c r="L25" s="5">
        <v>222.14</v>
      </c>
      <c r="M25" s="5">
        <v>100</v>
      </c>
      <c r="N25" s="7" t="s">
        <v>22</v>
      </c>
      <c r="O25" s="5">
        <v>9</v>
      </c>
      <c r="P25" s="6" t="s">
        <v>47</v>
      </c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" x14ac:dyDescent="0.15">
      <c r="A26" s="5">
        <v>397</v>
      </c>
      <c r="B26" s="6" t="s">
        <v>2</v>
      </c>
      <c r="C26" s="6" t="s">
        <v>4</v>
      </c>
      <c r="D26" s="5">
        <v>25</v>
      </c>
      <c r="E26" s="6" t="s">
        <v>40</v>
      </c>
      <c r="F26" s="5">
        <v>222.1</v>
      </c>
      <c r="G26" s="5">
        <v>226.9</v>
      </c>
      <c r="H26" s="5">
        <v>4.8</v>
      </c>
      <c r="I26" s="5">
        <v>5.88</v>
      </c>
      <c r="J26" s="5">
        <v>5.88</v>
      </c>
      <c r="K26" s="5">
        <v>222.1</v>
      </c>
      <c r="L26" s="5">
        <v>227.98</v>
      </c>
      <c r="M26" s="5">
        <v>123</v>
      </c>
      <c r="N26" s="7" t="s">
        <v>22</v>
      </c>
      <c r="O26" s="5">
        <v>5</v>
      </c>
      <c r="P26" s="6" t="s">
        <v>48</v>
      </c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" x14ac:dyDescent="0.15">
      <c r="A27" s="5">
        <v>397</v>
      </c>
      <c r="B27" s="6" t="s">
        <v>2</v>
      </c>
      <c r="C27" s="6" t="s">
        <v>4</v>
      </c>
      <c r="D27" s="5">
        <v>26</v>
      </c>
      <c r="E27" s="6" t="s">
        <v>40</v>
      </c>
      <c r="F27" s="5">
        <v>226.9</v>
      </c>
      <c r="G27" s="5">
        <v>231.8</v>
      </c>
      <c r="H27" s="5">
        <v>4.9000000000000004</v>
      </c>
      <c r="I27" s="5">
        <v>6.22</v>
      </c>
      <c r="J27" s="5">
        <v>6.23</v>
      </c>
      <c r="K27" s="5">
        <v>226.9</v>
      </c>
      <c r="L27" s="5">
        <v>233.13</v>
      </c>
      <c r="M27" s="5">
        <v>127</v>
      </c>
      <c r="N27" s="7" t="s">
        <v>22</v>
      </c>
      <c r="O27" s="5">
        <v>6</v>
      </c>
      <c r="P27" s="6" t="s">
        <v>49</v>
      </c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" x14ac:dyDescent="0.15">
      <c r="A28" s="5">
        <v>397</v>
      </c>
      <c r="B28" s="6" t="s">
        <v>2</v>
      </c>
      <c r="C28" s="6" t="s">
        <v>4</v>
      </c>
      <c r="D28" s="5">
        <v>27</v>
      </c>
      <c r="E28" s="6" t="s">
        <v>40</v>
      </c>
      <c r="F28" s="5">
        <v>231.8</v>
      </c>
      <c r="G28" s="5">
        <v>236.6</v>
      </c>
      <c r="H28" s="5">
        <v>4.8</v>
      </c>
      <c r="I28" s="5">
        <v>5.89</v>
      </c>
      <c r="J28" s="5">
        <v>5.89</v>
      </c>
      <c r="K28" s="5">
        <v>231.8</v>
      </c>
      <c r="L28" s="5">
        <v>237.69</v>
      </c>
      <c r="M28" s="5">
        <v>123</v>
      </c>
      <c r="N28" s="7" t="s">
        <v>22</v>
      </c>
      <c r="O28" s="5">
        <v>5</v>
      </c>
      <c r="P28" s="6" t="s">
        <v>50</v>
      </c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" x14ac:dyDescent="0.15">
      <c r="A29" s="5">
        <v>397</v>
      </c>
      <c r="B29" s="6" t="s">
        <v>2</v>
      </c>
      <c r="C29" s="6" t="s">
        <v>4</v>
      </c>
      <c r="D29" s="5">
        <v>28</v>
      </c>
      <c r="E29" s="6" t="s">
        <v>40</v>
      </c>
      <c r="F29" s="5">
        <v>236.6</v>
      </c>
      <c r="G29" s="5">
        <v>241.5</v>
      </c>
      <c r="H29" s="5">
        <v>4.9000000000000004</v>
      </c>
      <c r="I29" s="5">
        <v>6.2</v>
      </c>
      <c r="J29" s="5">
        <v>6.2</v>
      </c>
      <c r="K29" s="5">
        <v>236.6</v>
      </c>
      <c r="L29" s="5">
        <v>242.8</v>
      </c>
      <c r="M29" s="5">
        <v>127</v>
      </c>
      <c r="N29" s="7" t="s">
        <v>22</v>
      </c>
      <c r="O29" s="5">
        <v>5</v>
      </c>
      <c r="P29" s="6" t="s">
        <v>51</v>
      </c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" x14ac:dyDescent="0.15">
      <c r="A30" s="5">
        <v>397</v>
      </c>
      <c r="B30" s="6" t="s">
        <v>2</v>
      </c>
      <c r="C30" s="6" t="s">
        <v>4</v>
      </c>
      <c r="D30" s="5">
        <v>29</v>
      </c>
      <c r="E30" s="6" t="s">
        <v>40</v>
      </c>
      <c r="F30" s="5">
        <v>241.5</v>
      </c>
      <c r="G30" s="5">
        <v>246.3</v>
      </c>
      <c r="H30" s="5">
        <v>4.8</v>
      </c>
      <c r="I30" s="5">
        <v>6.36</v>
      </c>
      <c r="J30" s="5">
        <v>6.36</v>
      </c>
      <c r="K30" s="5">
        <v>241.5</v>
      </c>
      <c r="L30" s="5">
        <v>247.86</v>
      </c>
      <c r="M30" s="5">
        <v>133</v>
      </c>
      <c r="N30" s="7" t="s">
        <v>22</v>
      </c>
      <c r="O30" s="5">
        <v>6</v>
      </c>
      <c r="P30" s="6" t="s">
        <v>52</v>
      </c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" x14ac:dyDescent="0.15">
      <c r="A31" s="5">
        <v>397</v>
      </c>
      <c r="B31" s="6" t="s">
        <v>2</v>
      </c>
      <c r="C31" s="6" t="s">
        <v>4</v>
      </c>
      <c r="D31" s="5">
        <v>30</v>
      </c>
      <c r="E31" s="6" t="s">
        <v>40</v>
      </c>
      <c r="F31" s="5">
        <v>246.3</v>
      </c>
      <c r="G31" s="5">
        <v>251.2</v>
      </c>
      <c r="H31" s="5">
        <v>4.9000000000000004</v>
      </c>
      <c r="I31" s="5">
        <v>6.54</v>
      </c>
      <c r="J31" s="5">
        <v>6.54</v>
      </c>
      <c r="K31" s="5">
        <v>246.3</v>
      </c>
      <c r="L31" s="5">
        <v>252.84</v>
      </c>
      <c r="M31" s="5">
        <v>133</v>
      </c>
      <c r="N31" s="7" t="s">
        <v>22</v>
      </c>
      <c r="O31" s="5">
        <v>6</v>
      </c>
      <c r="P31" s="6" t="s">
        <v>53</v>
      </c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" x14ac:dyDescent="0.15">
      <c r="A32" s="5">
        <v>397</v>
      </c>
      <c r="B32" s="6" t="s">
        <v>2</v>
      </c>
      <c r="C32" s="6" t="s">
        <v>4</v>
      </c>
      <c r="D32" s="5">
        <v>31</v>
      </c>
      <c r="E32" s="6" t="s">
        <v>40</v>
      </c>
      <c r="F32" s="5">
        <v>251.2</v>
      </c>
      <c r="G32" s="5">
        <v>256</v>
      </c>
      <c r="H32" s="5">
        <v>4.8</v>
      </c>
      <c r="I32" s="5">
        <v>5.71</v>
      </c>
      <c r="J32" s="5">
        <v>5.71</v>
      </c>
      <c r="K32" s="5">
        <v>251.2</v>
      </c>
      <c r="L32" s="5">
        <v>256.91000000000003</v>
      </c>
      <c r="M32" s="5">
        <v>119</v>
      </c>
      <c r="N32" s="7" t="s">
        <v>22</v>
      </c>
      <c r="O32" s="5">
        <v>5</v>
      </c>
      <c r="P32" s="6" t="s">
        <v>54</v>
      </c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" x14ac:dyDescent="0.15">
      <c r="A33" s="5">
        <v>397</v>
      </c>
      <c r="B33" s="6" t="s">
        <v>2</v>
      </c>
      <c r="C33" s="6" t="s">
        <v>4</v>
      </c>
      <c r="D33" s="5">
        <v>32</v>
      </c>
      <c r="E33" s="6" t="s">
        <v>40</v>
      </c>
      <c r="F33" s="5">
        <v>256</v>
      </c>
      <c r="G33" s="5">
        <v>260.89999999999998</v>
      </c>
      <c r="H33" s="5">
        <v>4.9000000000000004</v>
      </c>
      <c r="I33" s="5">
        <v>7</v>
      </c>
      <c r="J33" s="5">
        <v>7</v>
      </c>
      <c r="K33" s="5">
        <v>256</v>
      </c>
      <c r="L33" s="5">
        <v>263</v>
      </c>
      <c r="M33" s="5">
        <v>143</v>
      </c>
      <c r="N33" s="7" t="s">
        <v>22</v>
      </c>
      <c r="O33" s="5">
        <v>6</v>
      </c>
      <c r="P33" s="6" t="s">
        <v>55</v>
      </c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" x14ac:dyDescent="0.15">
      <c r="A34" s="5">
        <v>397</v>
      </c>
      <c r="B34" s="6" t="s">
        <v>2</v>
      </c>
      <c r="C34" s="6" t="s">
        <v>4</v>
      </c>
      <c r="D34" s="5">
        <v>33</v>
      </c>
      <c r="E34" s="6" t="s">
        <v>40</v>
      </c>
      <c r="F34" s="5">
        <v>260.89999999999998</v>
      </c>
      <c r="G34" s="5">
        <v>265.7</v>
      </c>
      <c r="H34" s="5">
        <v>4.8</v>
      </c>
      <c r="I34" s="5">
        <v>6.38</v>
      </c>
      <c r="J34" s="5">
        <v>6.38</v>
      </c>
      <c r="K34" s="5">
        <v>260.89999999999998</v>
      </c>
      <c r="L34" s="5">
        <v>267.27999999999997</v>
      </c>
      <c r="M34" s="5">
        <v>133</v>
      </c>
      <c r="N34" s="7" t="s">
        <v>22</v>
      </c>
      <c r="O34" s="5">
        <v>6</v>
      </c>
      <c r="P34" s="6" t="s">
        <v>56</v>
      </c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" x14ac:dyDescent="0.15">
      <c r="A35" s="5">
        <v>397</v>
      </c>
      <c r="B35" s="6" t="s">
        <v>2</v>
      </c>
      <c r="C35" s="6" t="s">
        <v>4</v>
      </c>
      <c r="D35" s="5">
        <v>34</v>
      </c>
      <c r="E35" s="6" t="s">
        <v>40</v>
      </c>
      <c r="F35" s="5">
        <v>265.7</v>
      </c>
      <c r="G35" s="5">
        <v>270.60000000000002</v>
      </c>
      <c r="H35" s="5">
        <v>4.9000000000000004</v>
      </c>
      <c r="I35" s="5">
        <v>6.58</v>
      </c>
      <c r="J35" s="5">
        <v>6.58</v>
      </c>
      <c r="K35" s="5">
        <v>265.7</v>
      </c>
      <c r="L35" s="5">
        <v>272.27999999999997</v>
      </c>
      <c r="M35" s="5">
        <v>134</v>
      </c>
      <c r="N35" s="7" t="s">
        <v>22</v>
      </c>
      <c r="O35" s="5">
        <v>6</v>
      </c>
      <c r="P35" s="6" t="s">
        <v>57</v>
      </c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" x14ac:dyDescent="0.15">
      <c r="A36" s="5">
        <v>397</v>
      </c>
      <c r="B36" s="6" t="s">
        <v>2</v>
      </c>
      <c r="C36" s="6" t="s">
        <v>4</v>
      </c>
      <c r="D36" s="5">
        <v>35</v>
      </c>
      <c r="E36" s="6" t="s">
        <v>40</v>
      </c>
      <c r="F36" s="5">
        <v>270.60000000000002</v>
      </c>
      <c r="G36" s="5">
        <v>275.39999999999998</v>
      </c>
      <c r="H36" s="5">
        <v>4.8</v>
      </c>
      <c r="I36" s="5">
        <v>5.35</v>
      </c>
      <c r="J36" s="5">
        <v>5.35</v>
      </c>
      <c r="K36" s="5">
        <v>270.60000000000002</v>
      </c>
      <c r="L36" s="5">
        <v>275.95</v>
      </c>
      <c r="M36" s="5">
        <v>111</v>
      </c>
      <c r="N36" s="7" t="s">
        <v>22</v>
      </c>
      <c r="O36" s="5">
        <v>5</v>
      </c>
      <c r="P36" s="6" t="s">
        <v>58</v>
      </c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" x14ac:dyDescent="0.15">
      <c r="A37" s="5">
        <v>397</v>
      </c>
      <c r="B37" s="6" t="s">
        <v>2</v>
      </c>
      <c r="C37" s="6" t="s">
        <v>4</v>
      </c>
      <c r="D37" s="5">
        <v>36</v>
      </c>
      <c r="E37" s="6" t="s">
        <v>40</v>
      </c>
      <c r="F37" s="5">
        <v>275.39999999999998</v>
      </c>
      <c r="G37" s="5">
        <v>280.3</v>
      </c>
      <c r="H37" s="5">
        <v>4.9000000000000004</v>
      </c>
      <c r="I37" s="5">
        <v>6.42</v>
      </c>
      <c r="J37" s="5">
        <v>6.42</v>
      </c>
      <c r="K37" s="5">
        <v>275.39999999999998</v>
      </c>
      <c r="L37" s="5">
        <v>281.82</v>
      </c>
      <c r="M37" s="5">
        <v>131</v>
      </c>
      <c r="N37" s="7" t="s">
        <v>22</v>
      </c>
      <c r="O37" s="5">
        <v>6</v>
      </c>
      <c r="P37" s="6" t="s">
        <v>59</v>
      </c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" x14ac:dyDescent="0.15">
      <c r="A38" s="5">
        <v>397</v>
      </c>
      <c r="B38" s="6" t="s">
        <v>2</v>
      </c>
      <c r="C38" s="6" t="s">
        <v>4</v>
      </c>
      <c r="D38" s="5">
        <v>37</v>
      </c>
      <c r="E38" s="6" t="s">
        <v>40</v>
      </c>
      <c r="F38" s="5">
        <v>280.3</v>
      </c>
      <c r="G38" s="5">
        <v>285.10000000000002</v>
      </c>
      <c r="H38" s="5">
        <v>4.8</v>
      </c>
      <c r="I38" s="5">
        <v>5.99</v>
      </c>
      <c r="J38" s="5">
        <v>5.99</v>
      </c>
      <c r="K38" s="5">
        <v>280.3</v>
      </c>
      <c r="L38" s="5">
        <v>286.29000000000002</v>
      </c>
      <c r="M38" s="5">
        <v>125</v>
      </c>
      <c r="N38" s="7" t="s">
        <v>22</v>
      </c>
      <c r="O38" s="5">
        <v>5</v>
      </c>
      <c r="P38" s="6" t="s">
        <v>60</v>
      </c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" x14ac:dyDescent="0.15">
      <c r="A39" s="5">
        <v>397</v>
      </c>
      <c r="B39" s="6" t="s">
        <v>2</v>
      </c>
      <c r="C39" s="6" t="s">
        <v>4</v>
      </c>
      <c r="D39" s="5">
        <v>38</v>
      </c>
      <c r="E39" s="6" t="s">
        <v>40</v>
      </c>
      <c r="F39" s="5">
        <v>285.10000000000002</v>
      </c>
      <c r="G39" s="5">
        <v>294.8</v>
      </c>
      <c r="H39" s="5">
        <v>9.6999999999999993</v>
      </c>
      <c r="I39" s="5">
        <v>9.01</v>
      </c>
      <c r="J39" s="5">
        <v>9.01</v>
      </c>
      <c r="K39" s="5">
        <v>285.10000000000002</v>
      </c>
      <c r="L39" s="5">
        <v>294.11</v>
      </c>
      <c r="M39" s="5">
        <v>93</v>
      </c>
      <c r="N39" s="7" t="s">
        <v>22</v>
      </c>
      <c r="O39" s="5">
        <v>7</v>
      </c>
      <c r="P39" s="6" t="s">
        <v>61</v>
      </c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" x14ac:dyDescent="0.15">
      <c r="A40" s="5">
        <v>397</v>
      </c>
      <c r="B40" s="6" t="s">
        <v>2</v>
      </c>
      <c r="C40" s="6" t="s">
        <v>4</v>
      </c>
      <c r="D40" s="5">
        <v>39</v>
      </c>
      <c r="E40" s="6" t="s">
        <v>40</v>
      </c>
      <c r="F40" s="5">
        <v>294.8</v>
      </c>
      <c r="G40" s="5">
        <v>299.7</v>
      </c>
      <c r="H40" s="5">
        <v>4.9000000000000004</v>
      </c>
      <c r="I40" s="5">
        <v>6.59</v>
      </c>
      <c r="J40" s="5">
        <v>6.59</v>
      </c>
      <c r="K40" s="5">
        <v>294.8</v>
      </c>
      <c r="L40" s="5">
        <v>301.39</v>
      </c>
      <c r="M40" s="5">
        <v>134</v>
      </c>
      <c r="N40" s="7" t="s">
        <v>22</v>
      </c>
      <c r="O40" s="5">
        <v>6</v>
      </c>
      <c r="P40" s="6" t="s">
        <v>62</v>
      </c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" x14ac:dyDescent="0.15">
      <c r="A41" s="5">
        <v>397</v>
      </c>
      <c r="B41" s="6" t="s">
        <v>2</v>
      </c>
      <c r="C41" s="6" t="s">
        <v>4</v>
      </c>
      <c r="D41" s="5">
        <v>40</v>
      </c>
      <c r="E41" s="6" t="s">
        <v>40</v>
      </c>
      <c r="F41" s="5">
        <v>299.7</v>
      </c>
      <c r="G41" s="5">
        <v>304.5</v>
      </c>
      <c r="H41" s="5">
        <v>4.8</v>
      </c>
      <c r="I41" s="5">
        <v>4.8499999999999996</v>
      </c>
      <c r="J41" s="5">
        <v>4.8499999999999996</v>
      </c>
      <c r="K41" s="5">
        <v>299.7</v>
      </c>
      <c r="L41" s="5">
        <v>304.55</v>
      </c>
      <c r="M41" s="5">
        <v>101</v>
      </c>
      <c r="N41" s="7" t="s">
        <v>22</v>
      </c>
      <c r="O41" s="5">
        <v>5</v>
      </c>
      <c r="P41" s="6" t="s">
        <v>63</v>
      </c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" x14ac:dyDescent="0.15">
      <c r="A42" s="5">
        <v>397</v>
      </c>
      <c r="B42" s="6" t="s">
        <v>2</v>
      </c>
      <c r="C42" s="6" t="s">
        <v>4</v>
      </c>
      <c r="D42" s="5">
        <v>41</v>
      </c>
      <c r="E42" s="6" t="s">
        <v>40</v>
      </c>
      <c r="F42" s="5">
        <v>304.5</v>
      </c>
      <c r="G42" s="5">
        <v>309.39999999999998</v>
      </c>
      <c r="H42" s="5">
        <v>4.9000000000000004</v>
      </c>
      <c r="I42" s="5">
        <v>6.86</v>
      </c>
      <c r="J42" s="5">
        <v>6.86</v>
      </c>
      <c r="K42" s="5">
        <v>304.5</v>
      </c>
      <c r="L42" s="5">
        <v>311.36</v>
      </c>
      <c r="M42" s="5">
        <v>140</v>
      </c>
      <c r="N42" s="7" t="s">
        <v>22</v>
      </c>
      <c r="O42" s="5">
        <v>6</v>
      </c>
      <c r="P42" s="6" t="s">
        <v>64</v>
      </c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" x14ac:dyDescent="0.15">
      <c r="A43" s="5">
        <v>397</v>
      </c>
      <c r="B43" s="6" t="s">
        <v>2</v>
      </c>
      <c r="C43" s="6" t="s">
        <v>4</v>
      </c>
      <c r="D43" s="5">
        <v>42</v>
      </c>
      <c r="E43" s="6" t="s">
        <v>40</v>
      </c>
      <c r="F43" s="5">
        <v>309.39999999999998</v>
      </c>
      <c r="G43" s="5">
        <v>314.2</v>
      </c>
      <c r="H43" s="5">
        <v>4.8</v>
      </c>
      <c r="I43" s="5">
        <v>5.03</v>
      </c>
      <c r="J43" s="5">
        <v>5.03</v>
      </c>
      <c r="K43" s="5">
        <v>309.39999999999998</v>
      </c>
      <c r="L43" s="5">
        <v>314.43</v>
      </c>
      <c r="M43" s="5">
        <v>105</v>
      </c>
      <c r="N43" s="7" t="s">
        <v>22</v>
      </c>
      <c r="O43" s="5">
        <v>5</v>
      </c>
      <c r="P43" s="6" t="s">
        <v>65</v>
      </c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" x14ac:dyDescent="0.15">
      <c r="A44" s="5">
        <v>397</v>
      </c>
      <c r="B44" s="6" t="s">
        <v>2</v>
      </c>
      <c r="C44" s="6" t="s">
        <v>4</v>
      </c>
      <c r="D44" s="5">
        <v>43</v>
      </c>
      <c r="E44" s="6" t="s">
        <v>40</v>
      </c>
      <c r="F44" s="5">
        <v>314.2</v>
      </c>
      <c r="G44" s="5">
        <v>323.89999999999998</v>
      </c>
      <c r="H44" s="5">
        <v>9.6999999999999993</v>
      </c>
      <c r="I44" s="5">
        <v>9.66</v>
      </c>
      <c r="J44" s="5">
        <v>9.66</v>
      </c>
      <c r="K44" s="5">
        <v>314.2</v>
      </c>
      <c r="L44" s="5">
        <v>323.86</v>
      </c>
      <c r="M44" s="5">
        <v>100</v>
      </c>
      <c r="N44" s="7" t="s">
        <v>22</v>
      </c>
      <c r="O44" s="5">
        <v>8</v>
      </c>
      <c r="P44" s="6" t="s">
        <v>66</v>
      </c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" x14ac:dyDescent="0.15">
      <c r="A45" s="5">
        <v>397</v>
      </c>
      <c r="B45" s="6" t="s">
        <v>2</v>
      </c>
      <c r="C45" s="6" t="s">
        <v>4</v>
      </c>
      <c r="D45" s="5">
        <v>44</v>
      </c>
      <c r="E45" s="6" t="s">
        <v>40</v>
      </c>
      <c r="F45" s="5">
        <v>323.89999999999998</v>
      </c>
      <c r="G45" s="5">
        <v>328.8</v>
      </c>
      <c r="H45" s="5">
        <v>4.9000000000000004</v>
      </c>
      <c r="I45" s="5">
        <v>6.45</v>
      </c>
      <c r="J45" s="5">
        <v>6.45</v>
      </c>
      <c r="K45" s="5">
        <v>323.89999999999998</v>
      </c>
      <c r="L45" s="5">
        <v>330.35</v>
      </c>
      <c r="M45" s="5">
        <v>132</v>
      </c>
      <c r="N45" s="7" t="s">
        <v>22</v>
      </c>
      <c r="O45" s="5">
        <v>6</v>
      </c>
      <c r="P45" s="6" t="s">
        <v>67</v>
      </c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" x14ac:dyDescent="0.15">
      <c r="A46" s="5">
        <v>397</v>
      </c>
      <c r="B46" s="6" t="s">
        <v>2</v>
      </c>
      <c r="C46" s="6" t="s">
        <v>4</v>
      </c>
      <c r="D46" s="5">
        <v>45</v>
      </c>
      <c r="E46" s="6" t="s">
        <v>40</v>
      </c>
      <c r="F46" s="5">
        <v>328.8</v>
      </c>
      <c r="G46" s="5">
        <v>333.6</v>
      </c>
      <c r="H46" s="5">
        <v>4.8</v>
      </c>
      <c r="I46" s="5">
        <v>5.71</v>
      </c>
      <c r="J46" s="5">
        <v>5.71</v>
      </c>
      <c r="K46" s="5">
        <v>328.8</v>
      </c>
      <c r="L46" s="5">
        <v>334.51</v>
      </c>
      <c r="M46" s="5">
        <v>119</v>
      </c>
      <c r="N46" s="7" t="s">
        <v>22</v>
      </c>
      <c r="O46" s="5">
        <v>5</v>
      </c>
      <c r="P46" s="6" t="s">
        <v>68</v>
      </c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" x14ac:dyDescent="0.15">
      <c r="A47" s="5">
        <v>397</v>
      </c>
      <c r="B47" s="6" t="s">
        <v>2</v>
      </c>
      <c r="C47" s="6" t="s">
        <v>4</v>
      </c>
      <c r="D47" s="5">
        <v>46</v>
      </c>
      <c r="E47" s="6" t="s">
        <v>40</v>
      </c>
      <c r="F47" s="5">
        <v>333.6</v>
      </c>
      <c r="G47" s="5">
        <v>338.5</v>
      </c>
      <c r="H47" s="5">
        <v>4.9000000000000004</v>
      </c>
      <c r="I47" s="5">
        <v>5.38</v>
      </c>
      <c r="J47" s="5">
        <v>5.38</v>
      </c>
      <c r="K47" s="5">
        <v>333.6</v>
      </c>
      <c r="L47" s="5">
        <v>338.98</v>
      </c>
      <c r="M47" s="5">
        <v>110</v>
      </c>
      <c r="N47" s="7" t="s">
        <v>22</v>
      </c>
      <c r="O47" s="5">
        <v>5</v>
      </c>
      <c r="P47" s="6" t="s">
        <v>69</v>
      </c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" x14ac:dyDescent="0.15">
      <c r="A48" s="5">
        <v>397</v>
      </c>
      <c r="B48" s="6" t="s">
        <v>2</v>
      </c>
      <c r="C48" s="6" t="s">
        <v>4</v>
      </c>
      <c r="D48" s="5">
        <v>47</v>
      </c>
      <c r="E48" s="6" t="s">
        <v>40</v>
      </c>
      <c r="F48" s="5">
        <v>338.5</v>
      </c>
      <c r="G48" s="5">
        <v>343.3</v>
      </c>
      <c r="H48" s="5">
        <v>4.8</v>
      </c>
      <c r="I48" s="5">
        <v>6.04</v>
      </c>
      <c r="J48" s="5">
        <v>6.04</v>
      </c>
      <c r="K48" s="5">
        <v>338.5</v>
      </c>
      <c r="L48" s="5">
        <v>344.54</v>
      </c>
      <c r="M48" s="5">
        <v>126</v>
      </c>
      <c r="N48" s="7" t="s">
        <v>22</v>
      </c>
      <c r="O48" s="5">
        <v>5</v>
      </c>
      <c r="P48" s="6" t="s">
        <v>70</v>
      </c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" x14ac:dyDescent="0.15">
      <c r="A49" s="5">
        <v>397</v>
      </c>
      <c r="B49" s="6" t="s">
        <v>2</v>
      </c>
      <c r="C49" s="6" t="s">
        <v>4</v>
      </c>
      <c r="D49" s="5">
        <v>48</v>
      </c>
      <c r="E49" s="6" t="s">
        <v>40</v>
      </c>
      <c r="F49" s="5">
        <v>343.3</v>
      </c>
      <c r="G49" s="5">
        <v>348.2</v>
      </c>
      <c r="H49" s="5">
        <v>4.9000000000000004</v>
      </c>
      <c r="I49" s="5">
        <v>6.16</v>
      </c>
      <c r="J49" s="5">
        <v>6.16</v>
      </c>
      <c r="K49" s="5">
        <v>343.3</v>
      </c>
      <c r="L49" s="5">
        <v>349.46</v>
      </c>
      <c r="M49" s="5">
        <v>126</v>
      </c>
      <c r="N49" s="7" t="s">
        <v>22</v>
      </c>
      <c r="O49" s="5">
        <v>5</v>
      </c>
      <c r="P49" s="6" t="s">
        <v>71</v>
      </c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" x14ac:dyDescent="0.15">
      <c r="A50" s="5">
        <v>397</v>
      </c>
      <c r="B50" s="6" t="s">
        <v>2</v>
      </c>
      <c r="C50" s="6" t="s">
        <v>4</v>
      </c>
      <c r="D50" s="5">
        <v>49</v>
      </c>
      <c r="E50" s="6" t="s">
        <v>40</v>
      </c>
      <c r="F50" s="5">
        <v>348.2</v>
      </c>
      <c r="G50" s="5">
        <v>353</v>
      </c>
      <c r="H50" s="5">
        <v>4.8</v>
      </c>
      <c r="I50" s="5">
        <v>6.11</v>
      </c>
      <c r="J50" s="5">
        <v>6.11</v>
      </c>
      <c r="K50" s="5">
        <v>348.2</v>
      </c>
      <c r="L50" s="5">
        <v>354.31</v>
      </c>
      <c r="M50" s="5">
        <v>127</v>
      </c>
      <c r="N50" s="7" t="s">
        <v>22</v>
      </c>
      <c r="O50" s="5">
        <v>5</v>
      </c>
      <c r="P50" s="6" t="s">
        <v>72</v>
      </c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" x14ac:dyDescent="0.15">
      <c r="A51" s="5">
        <v>397</v>
      </c>
      <c r="B51" s="6" t="s">
        <v>2</v>
      </c>
      <c r="C51" s="6" t="s">
        <v>3</v>
      </c>
      <c r="D51" s="5">
        <v>1</v>
      </c>
      <c r="E51" s="6" t="s">
        <v>21</v>
      </c>
      <c r="F51" s="5">
        <v>0</v>
      </c>
      <c r="G51" s="5">
        <v>5.8</v>
      </c>
      <c r="H51" s="5">
        <v>5.8</v>
      </c>
      <c r="I51" s="5">
        <v>5.85</v>
      </c>
      <c r="J51" s="5">
        <v>5.85</v>
      </c>
      <c r="K51" s="5">
        <v>0</v>
      </c>
      <c r="L51" s="5">
        <v>5.85</v>
      </c>
      <c r="M51" s="5">
        <v>101</v>
      </c>
      <c r="N51" s="7" t="s">
        <v>22</v>
      </c>
      <c r="O51" s="5">
        <v>5</v>
      </c>
      <c r="P51" s="6" t="s">
        <v>73</v>
      </c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" x14ac:dyDescent="0.15">
      <c r="A52" s="5">
        <v>397</v>
      </c>
      <c r="B52" s="6" t="s">
        <v>2</v>
      </c>
      <c r="C52" s="6" t="s">
        <v>3</v>
      </c>
      <c r="D52" s="5">
        <v>2</v>
      </c>
      <c r="E52" s="6" t="s">
        <v>21</v>
      </c>
      <c r="F52" s="5">
        <v>5.8</v>
      </c>
      <c r="G52" s="5">
        <v>15.3</v>
      </c>
      <c r="H52" s="5">
        <v>9.5</v>
      </c>
      <c r="I52" s="5">
        <v>9.85</v>
      </c>
      <c r="J52" s="5">
        <v>9.85</v>
      </c>
      <c r="K52" s="5">
        <v>5.8</v>
      </c>
      <c r="L52" s="5">
        <v>15.65</v>
      </c>
      <c r="M52" s="5">
        <v>104</v>
      </c>
      <c r="N52" s="7" t="s">
        <v>22</v>
      </c>
      <c r="O52" s="5">
        <v>8</v>
      </c>
      <c r="P52" s="6" t="s">
        <v>74</v>
      </c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" x14ac:dyDescent="0.15">
      <c r="A53" s="5">
        <v>397</v>
      </c>
      <c r="B53" s="6" t="s">
        <v>2</v>
      </c>
      <c r="C53" s="6" t="s">
        <v>3</v>
      </c>
      <c r="D53" s="5">
        <v>3</v>
      </c>
      <c r="E53" s="6" t="s">
        <v>21</v>
      </c>
      <c r="F53" s="5">
        <v>15.3</v>
      </c>
      <c r="G53" s="5">
        <v>24.8</v>
      </c>
      <c r="H53" s="5">
        <v>9.5</v>
      </c>
      <c r="I53" s="5">
        <v>9.68</v>
      </c>
      <c r="J53" s="5">
        <v>9.68</v>
      </c>
      <c r="K53" s="5">
        <v>15.3</v>
      </c>
      <c r="L53" s="5">
        <v>24.98</v>
      </c>
      <c r="M53" s="5">
        <v>102</v>
      </c>
      <c r="N53" s="7" t="s">
        <v>22</v>
      </c>
      <c r="O53" s="5">
        <v>8</v>
      </c>
      <c r="P53" s="6" t="s">
        <v>75</v>
      </c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" x14ac:dyDescent="0.15">
      <c r="A54" s="5">
        <v>397</v>
      </c>
      <c r="B54" s="6" t="s">
        <v>2</v>
      </c>
      <c r="C54" s="6" t="s">
        <v>3</v>
      </c>
      <c r="D54" s="5">
        <v>4</v>
      </c>
      <c r="E54" s="6" t="s">
        <v>21</v>
      </c>
      <c r="F54" s="5">
        <v>24.8</v>
      </c>
      <c r="G54" s="5">
        <v>34.299999999999997</v>
      </c>
      <c r="H54" s="5">
        <v>9.5</v>
      </c>
      <c r="I54" s="5">
        <v>9.92</v>
      </c>
      <c r="J54" s="5">
        <v>9.92</v>
      </c>
      <c r="K54" s="5">
        <v>24.8</v>
      </c>
      <c r="L54" s="5">
        <v>34.72</v>
      </c>
      <c r="M54" s="5">
        <v>104</v>
      </c>
      <c r="N54" s="7" t="s">
        <v>22</v>
      </c>
      <c r="O54" s="5">
        <v>8</v>
      </c>
      <c r="P54" s="6" t="s">
        <v>76</v>
      </c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" x14ac:dyDescent="0.15">
      <c r="A55" s="5">
        <v>397</v>
      </c>
      <c r="B55" s="6" t="s">
        <v>2</v>
      </c>
      <c r="C55" s="6" t="s">
        <v>3</v>
      </c>
      <c r="D55" s="5">
        <v>5</v>
      </c>
      <c r="E55" s="6" t="s">
        <v>21</v>
      </c>
      <c r="F55" s="5">
        <v>34.299999999999997</v>
      </c>
      <c r="G55" s="5">
        <v>43.8</v>
      </c>
      <c r="H55" s="5">
        <v>9.5</v>
      </c>
      <c r="I55" s="5">
        <v>9.5500000000000007</v>
      </c>
      <c r="J55" s="5">
        <v>9.5500000000000007</v>
      </c>
      <c r="K55" s="5">
        <v>34.299999999999997</v>
      </c>
      <c r="L55" s="5">
        <v>43.85</v>
      </c>
      <c r="M55" s="5">
        <v>101</v>
      </c>
      <c r="N55" s="7" t="s">
        <v>22</v>
      </c>
      <c r="O55" s="5">
        <v>8</v>
      </c>
      <c r="P55" s="6" t="s">
        <v>77</v>
      </c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" x14ac:dyDescent="0.15">
      <c r="A56" s="5">
        <v>397</v>
      </c>
      <c r="B56" s="6" t="s">
        <v>2</v>
      </c>
      <c r="C56" s="6" t="s">
        <v>3</v>
      </c>
      <c r="D56" s="5">
        <v>6</v>
      </c>
      <c r="E56" s="6" t="s">
        <v>21</v>
      </c>
      <c r="F56" s="5">
        <v>43.8</v>
      </c>
      <c r="G56" s="5">
        <v>53.3</v>
      </c>
      <c r="H56" s="5">
        <v>9.5</v>
      </c>
      <c r="I56" s="5">
        <v>9.92</v>
      </c>
      <c r="J56" s="5">
        <v>10.1</v>
      </c>
      <c r="K56" s="5">
        <v>43.8</v>
      </c>
      <c r="L56" s="5">
        <v>53.9</v>
      </c>
      <c r="M56" s="5">
        <v>104</v>
      </c>
      <c r="N56" s="7" t="s">
        <v>22</v>
      </c>
      <c r="O56" s="5">
        <v>8</v>
      </c>
      <c r="P56" s="6" t="s">
        <v>78</v>
      </c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" x14ac:dyDescent="0.15">
      <c r="A57" s="5">
        <v>397</v>
      </c>
      <c r="B57" s="6" t="s">
        <v>2</v>
      </c>
      <c r="C57" s="6" t="s">
        <v>3</v>
      </c>
      <c r="D57" s="5">
        <v>7</v>
      </c>
      <c r="E57" s="6" t="s">
        <v>21</v>
      </c>
      <c r="F57" s="5">
        <v>53.3</v>
      </c>
      <c r="G57" s="5">
        <v>62.8</v>
      </c>
      <c r="H57" s="5">
        <v>9.5</v>
      </c>
      <c r="I57" s="5">
        <v>10.06</v>
      </c>
      <c r="J57" s="5">
        <v>10.23</v>
      </c>
      <c r="K57" s="5">
        <v>53.3</v>
      </c>
      <c r="L57" s="5">
        <v>63.53</v>
      </c>
      <c r="M57" s="5">
        <v>106</v>
      </c>
      <c r="N57" s="7" t="s">
        <v>22</v>
      </c>
      <c r="O57" s="5">
        <v>8</v>
      </c>
      <c r="P57" s="6" t="s">
        <v>79</v>
      </c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" x14ac:dyDescent="0.15">
      <c r="A58" s="5">
        <v>397</v>
      </c>
      <c r="B58" s="6" t="s">
        <v>2</v>
      </c>
      <c r="C58" s="6" t="s">
        <v>3</v>
      </c>
      <c r="D58" s="5">
        <v>8</v>
      </c>
      <c r="E58" s="6" t="s">
        <v>21</v>
      </c>
      <c r="F58" s="5">
        <v>62.8</v>
      </c>
      <c r="G58" s="5">
        <v>72.3</v>
      </c>
      <c r="H58" s="5">
        <v>9.5</v>
      </c>
      <c r="I58" s="5">
        <v>10.62</v>
      </c>
      <c r="J58" s="5">
        <v>10.62</v>
      </c>
      <c r="K58" s="5">
        <v>62.8</v>
      </c>
      <c r="L58" s="5">
        <v>73.42</v>
      </c>
      <c r="M58" s="5">
        <v>112</v>
      </c>
      <c r="N58" s="7" t="s">
        <v>22</v>
      </c>
      <c r="O58" s="5">
        <v>9</v>
      </c>
      <c r="P58" s="6" t="s">
        <v>80</v>
      </c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" x14ac:dyDescent="0.15">
      <c r="A59" s="5">
        <v>397</v>
      </c>
      <c r="B59" s="6" t="s">
        <v>2</v>
      </c>
      <c r="C59" s="6" t="s">
        <v>3</v>
      </c>
      <c r="D59" s="5">
        <v>9</v>
      </c>
      <c r="E59" s="6" t="s">
        <v>21</v>
      </c>
      <c r="F59" s="5">
        <v>72.3</v>
      </c>
      <c r="G59" s="5">
        <v>81.8</v>
      </c>
      <c r="H59" s="5">
        <v>9.5</v>
      </c>
      <c r="I59" s="5">
        <v>10.46</v>
      </c>
      <c r="J59" s="5">
        <v>10.47</v>
      </c>
      <c r="K59" s="5">
        <v>72.3</v>
      </c>
      <c r="L59" s="5">
        <v>82.77</v>
      </c>
      <c r="M59" s="5">
        <v>110</v>
      </c>
      <c r="N59" s="7" t="s">
        <v>22</v>
      </c>
      <c r="O59" s="5">
        <v>9</v>
      </c>
      <c r="P59" s="6" t="s">
        <v>81</v>
      </c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" x14ac:dyDescent="0.15">
      <c r="A60" s="5">
        <v>397</v>
      </c>
      <c r="B60" s="6" t="s">
        <v>2</v>
      </c>
      <c r="C60" s="6" t="s">
        <v>3</v>
      </c>
      <c r="D60" s="5">
        <v>10</v>
      </c>
      <c r="E60" s="6" t="s">
        <v>40</v>
      </c>
      <c r="F60" s="5">
        <v>81.8</v>
      </c>
      <c r="G60" s="5">
        <v>86.6</v>
      </c>
      <c r="H60" s="5">
        <v>4.8</v>
      </c>
      <c r="I60" s="5">
        <v>6.47</v>
      </c>
      <c r="J60" s="5">
        <v>6.47</v>
      </c>
      <c r="K60" s="5">
        <v>81.8</v>
      </c>
      <c r="L60" s="5">
        <v>88.27</v>
      </c>
      <c r="M60" s="5">
        <v>135</v>
      </c>
      <c r="N60" s="7" t="s">
        <v>22</v>
      </c>
      <c r="O60" s="5">
        <v>6</v>
      </c>
      <c r="P60" s="6" t="s">
        <v>82</v>
      </c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" x14ac:dyDescent="0.15">
      <c r="A61" s="5">
        <v>397</v>
      </c>
      <c r="B61" s="6" t="s">
        <v>2</v>
      </c>
      <c r="C61" s="6" t="s">
        <v>3</v>
      </c>
      <c r="D61" s="5">
        <v>11</v>
      </c>
      <c r="E61" s="6" t="s">
        <v>40</v>
      </c>
      <c r="F61" s="5">
        <v>86.6</v>
      </c>
      <c r="G61" s="5">
        <v>91.5</v>
      </c>
      <c r="H61" s="5">
        <v>4.9000000000000004</v>
      </c>
      <c r="I61" s="5">
        <v>6.09</v>
      </c>
      <c r="J61" s="5">
        <v>6.09</v>
      </c>
      <c r="K61" s="5">
        <v>86.6</v>
      </c>
      <c r="L61" s="5">
        <v>92.69</v>
      </c>
      <c r="M61" s="5">
        <v>124</v>
      </c>
      <c r="N61" s="7" t="s">
        <v>22</v>
      </c>
      <c r="O61" s="5">
        <v>6</v>
      </c>
      <c r="P61" s="6" t="s">
        <v>83</v>
      </c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" x14ac:dyDescent="0.15">
      <c r="A62" s="5">
        <v>397</v>
      </c>
      <c r="B62" s="6" t="s">
        <v>2</v>
      </c>
      <c r="C62" s="6" t="s">
        <v>3</v>
      </c>
      <c r="D62" s="5">
        <v>12</v>
      </c>
      <c r="E62" s="6" t="s">
        <v>40</v>
      </c>
      <c r="F62" s="5">
        <v>91.5</v>
      </c>
      <c r="G62" s="5">
        <v>96.3</v>
      </c>
      <c r="H62" s="5">
        <v>4.8</v>
      </c>
      <c r="I62" s="5">
        <v>7.4</v>
      </c>
      <c r="J62" s="5">
        <v>7.4</v>
      </c>
      <c r="K62" s="5">
        <v>91.5</v>
      </c>
      <c r="L62" s="5">
        <v>98.9</v>
      </c>
      <c r="M62" s="5">
        <v>154</v>
      </c>
      <c r="N62" s="7" t="s">
        <v>22</v>
      </c>
      <c r="O62" s="5">
        <v>6</v>
      </c>
      <c r="P62" s="6" t="s">
        <v>84</v>
      </c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" x14ac:dyDescent="0.15">
      <c r="A63" s="5">
        <v>397</v>
      </c>
      <c r="B63" s="6" t="s">
        <v>2</v>
      </c>
      <c r="C63" s="6" t="s">
        <v>3</v>
      </c>
      <c r="D63" s="5">
        <v>13</v>
      </c>
      <c r="E63" s="6" t="s">
        <v>40</v>
      </c>
      <c r="F63" s="5">
        <v>96.3</v>
      </c>
      <c r="G63" s="5">
        <v>101.2</v>
      </c>
      <c r="H63" s="5">
        <v>4.9000000000000004</v>
      </c>
      <c r="I63" s="5">
        <v>6.43</v>
      </c>
      <c r="J63" s="5">
        <v>6.43</v>
      </c>
      <c r="K63" s="5">
        <v>96.3</v>
      </c>
      <c r="L63" s="5">
        <v>102.73</v>
      </c>
      <c r="M63" s="5">
        <v>131</v>
      </c>
      <c r="N63" s="7" t="s">
        <v>22</v>
      </c>
      <c r="O63" s="5">
        <v>6</v>
      </c>
      <c r="P63" s="6" t="s">
        <v>85</v>
      </c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" x14ac:dyDescent="0.15">
      <c r="A64" s="5">
        <v>397</v>
      </c>
      <c r="B64" s="6" t="s">
        <v>2</v>
      </c>
      <c r="C64" s="6" t="s">
        <v>3</v>
      </c>
      <c r="D64" s="5">
        <v>14</v>
      </c>
      <c r="E64" s="6" t="s">
        <v>40</v>
      </c>
      <c r="F64" s="5">
        <v>101.2</v>
      </c>
      <c r="G64" s="5">
        <v>106</v>
      </c>
      <c r="H64" s="5">
        <v>4.8</v>
      </c>
      <c r="I64" s="5">
        <v>7.79</v>
      </c>
      <c r="J64" s="5">
        <v>7.79</v>
      </c>
      <c r="K64" s="5">
        <v>101.2</v>
      </c>
      <c r="L64" s="5">
        <v>108.99</v>
      </c>
      <c r="M64" s="5">
        <v>162</v>
      </c>
      <c r="N64" s="7" t="s">
        <v>22</v>
      </c>
      <c r="O64" s="5">
        <v>7</v>
      </c>
      <c r="P64" s="6" t="s">
        <v>86</v>
      </c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" x14ac:dyDescent="0.15">
      <c r="A65" s="5">
        <v>397</v>
      </c>
      <c r="B65" s="6" t="s">
        <v>2</v>
      </c>
      <c r="C65" s="6" t="s">
        <v>3</v>
      </c>
      <c r="D65" s="5">
        <v>15</v>
      </c>
      <c r="E65" s="6" t="s">
        <v>40</v>
      </c>
      <c r="F65" s="5">
        <v>106</v>
      </c>
      <c r="G65" s="5">
        <v>110.9</v>
      </c>
      <c r="H65" s="5">
        <v>4.9000000000000004</v>
      </c>
      <c r="I65" s="5">
        <v>7.37</v>
      </c>
      <c r="J65" s="5">
        <v>7.37</v>
      </c>
      <c r="K65" s="5">
        <v>106</v>
      </c>
      <c r="L65" s="5">
        <v>113.37</v>
      </c>
      <c r="M65" s="5">
        <v>150</v>
      </c>
      <c r="N65" s="7" t="s">
        <v>22</v>
      </c>
      <c r="O65" s="5">
        <v>6</v>
      </c>
      <c r="P65" s="6" t="s">
        <v>87</v>
      </c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" x14ac:dyDescent="0.15">
      <c r="A66" s="5">
        <v>397</v>
      </c>
      <c r="B66" s="6" t="s">
        <v>2</v>
      </c>
      <c r="C66" s="6" t="s">
        <v>3</v>
      </c>
      <c r="D66" s="5">
        <v>16</v>
      </c>
      <c r="E66" s="6" t="s">
        <v>40</v>
      </c>
      <c r="F66" s="5">
        <v>110.9</v>
      </c>
      <c r="G66" s="5">
        <v>115.7</v>
      </c>
      <c r="H66" s="5">
        <v>4.8</v>
      </c>
      <c r="I66" s="5">
        <v>7.25</v>
      </c>
      <c r="J66" s="5">
        <v>7.25</v>
      </c>
      <c r="K66" s="5">
        <v>110.9</v>
      </c>
      <c r="L66" s="5">
        <v>118.15</v>
      </c>
      <c r="M66" s="5">
        <v>151</v>
      </c>
      <c r="N66" s="7" t="s">
        <v>22</v>
      </c>
      <c r="O66" s="5">
        <v>6</v>
      </c>
      <c r="P66" s="6" t="s">
        <v>88</v>
      </c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" x14ac:dyDescent="0.15">
      <c r="A67" s="5">
        <v>397</v>
      </c>
      <c r="B67" s="6" t="s">
        <v>2</v>
      </c>
      <c r="C67" s="6" t="s">
        <v>3</v>
      </c>
      <c r="D67" s="5">
        <v>17</v>
      </c>
      <c r="E67" s="6" t="s">
        <v>40</v>
      </c>
      <c r="F67" s="5">
        <v>115.7</v>
      </c>
      <c r="G67" s="5">
        <v>121.7</v>
      </c>
      <c r="H67" s="5">
        <v>6</v>
      </c>
      <c r="I67" s="5">
        <v>9.16</v>
      </c>
      <c r="J67" s="5">
        <v>9.16</v>
      </c>
      <c r="K67" s="5">
        <v>115.7</v>
      </c>
      <c r="L67" s="5">
        <v>124.86</v>
      </c>
      <c r="M67" s="5">
        <v>153</v>
      </c>
      <c r="N67" s="7" t="s">
        <v>22</v>
      </c>
      <c r="O67" s="5">
        <v>8</v>
      </c>
      <c r="P67" s="6" t="s">
        <v>89</v>
      </c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" x14ac:dyDescent="0.15">
      <c r="A68" s="5">
        <v>397</v>
      </c>
      <c r="B68" s="6" t="s">
        <v>2</v>
      </c>
      <c r="C68" s="6" t="s">
        <v>3</v>
      </c>
      <c r="D68" s="5">
        <v>18</v>
      </c>
      <c r="E68" s="6" t="s">
        <v>40</v>
      </c>
      <c r="F68" s="5">
        <v>121.7</v>
      </c>
      <c r="G68" s="5">
        <v>126.7</v>
      </c>
      <c r="H68" s="5">
        <v>5</v>
      </c>
      <c r="I68" s="5">
        <v>8.35</v>
      </c>
      <c r="J68" s="5">
        <v>8.36</v>
      </c>
      <c r="K68" s="5">
        <v>121.7</v>
      </c>
      <c r="L68" s="5">
        <v>130.06</v>
      </c>
      <c r="M68" s="5">
        <v>167</v>
      </c>
      <c r="N68" s="7" t="s">
        <v>22</v>
      </c>
      <c r="O68" s="5">
        <v>7</v>
      </c>
      <c r="P68" s="6" t="s">
        <v>90</v>
      </c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" x14ac:dyDescent="0.15">
      <c r="A69" s="5">
        <v>397</v>
      </c>
      <c r="B69" s="6" t="s">
        <v>2</v>
      </c>
      <c r="C69" s="6" t="s">
        <v>3</v>
      </c>
      <c r="D69" s="5">
        <v>19</v>
      </c>
      <c r="E69" s="6" t="s">
        <v>40</v>
      </c>
      <c r="F69" s="5">
        <v>126.7</v>
      </c>
      <c r="G69" s="5">
        <v>131.4</v>
      </c>
      <c r="H69" s="5">
        <v>4.7</v>
      </c>
      <c r="I69" s="5">
        <v>6.57</v>
      </c>
      <c r="J69" s="5">
        <v>6.57</v>
      </c>
      <c r="K69" s="5">
        <v>126.7</v>
      </c>
      <c r="L69" s="5">
        <v>133.27000000000001</v>
      </c>
      <c r="M69" s="5">
        <v>140</v>
      </c>
      <c r="N69" s="7" t="s">
        <v>22</v>
      </c>
      <c r="O69" s="5">
        <v>6</v>
      </c>
      <c r="P69" s="6" t="s">
        <v>91</v>
      </c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" x14ac:dyDescent="0.15">
      <c r="A70" s="5">
        <v>397</v>
      </c>
      <c r="B70" s="6" t="s">
        <v>2</v>
      </c>
      <c r="C70" s="6" t="s">
        <v>3</v>
      </c>
      <c r="D70" s="5">
        <v>20</v>
      </c>
      <c r="E70" s="6" t="s">
        <v>40</v>
      </c>
      <c r="F70" s="5">
        <v>131.4</v>
      </c>
      <c r="G70" s="5">
        <v>136.30000000000001</v>
      </c>
      <c r="H70" s="5">
        <v>4.9000000000000004</v>
      </c>
      <c r="I70" s="5">
        <v>7</v>
      </c>
      <c r="J70" s="5">
        <v>7</v>
      </c>
      <c r="K70" s="5">
        <v>131.4</v>
      </c>
      <c r="L70" s="5">
        <v>138.4</v>
      </c>
      <c r="M70" s="5">
        <v>143</v>
      </c>
      <c r="N70" s="7" t="s">
        <v>22</v>
      </c>
      <c r="O70" s="5">
        <v>6</v>
      </c>
      <c r="P70" s="6" t="s">
        <v>92</v>
      </c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" x14ac:dyDescent="0.15">
      <c r="A71" s="5">
        <v>397</v>
      </c>
      <c r="B71" s="6" t="s">
        <v>2</v>
      </c>
      <c r="C71" s="6" t="s">
        <v>3</v>
      </c>
      <c r="D71" s="5">
        <v>21</v>
      </c>
      <c r="E71" s="6" t="s">
        <v>40</v>
      </c>
      <c r="F71" s="5">
        <v>136.30000000000001</v>
      </c>
      <c r="G71" s="5">
        <v>141.1</v>
      </c>
      <c r="H71" s="5">
        <v>4.8</v>
      </c>
      <c r="I71" s="5">
        <v>7.67</v>
      </c>
      <c r="J71" s="5">
        <v>7.67</v>
      </c>
      <c r="K71" s="5">
        <v>136.30000000000001</v>
      </c>
      <c r="L71" s="5">
        <v>143.97</v>
      </c>
      <c r="M71" s="5">
        <v>160</v>
      </c>
      <c r="N71" s="7" t="s">
        <v>22</v>
      </c>
      <c r="O71" s="5">
        <v>7</v>
      </c>
      <c r="P71" s="6" t="s">
        <v>93</v>
      </c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" x14ac:dyDescent="0.15">
      <c r="A72" s="5">
        <v>397</v>
      </c>
      <c r="B72" s="6" t="s">
        <v>2</v>
      </c>
      <c r="C72" s="6" t="s">
        <v>3</v>
      </c>
      <c r="D72" s="5">
        <v>22</v>
      </c>
      <c r="E72" s="6" t="s">
        <v>40</v>
      </c>
      <c r="F72" s="5">
        <v>141.1</v>
      </c>
      <c r="G72" s="5">
        <v>146</v>
      </c>
      <c r="H72" s="5">
        <v>4.9000000000000004</v>
      </c>
      <c r="I72" s="5">
        <v>7.3</v>
      </c>
      <c r="J72" s="5">
        <v>7.3</v>
      </c>
      <c r="K72" s="5">
        <v>141.1</v>
      </c>
      <c r="L72" s="5">
        <v>148.4</v>
      </c>
      <c r="M72" s="5">
        <v>149</v>
      </c>
      <c r="N72" s="7" t="s">
        <v>22</v>
      </c>
      <c r="O72" s="5">
        <v>6</v>
      </c>
      <c r="P72" s="6" t="s">
        <v>94</v>
      </c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" x14ac:dyDescent="0.15">
      <c r="A73" s="5">
        <v>397</v>
      </c>
      <c r="B73" s="6" t="s">
        <v>2</v>
      </c>
      <c r="C73" s="6" t="s">
        <v>3</v>
      </c>
      <c r="D73" s="5">
        <v>23</v>
      </c>
      <c r="E73" s="6" t="s">
        <v>40</v>
      </c>
      <c r="F73" s="5">
        <v>146</v>
      </c>
      <c r="G73" s="5">
        <v>150.80000000000001</v>
      </c>
      <c r="H73" s="5">
        <v>4.8</v>
      </c>
      <c r="I73" s="5">
        <v>7.43</v>
      </c>
      <c r="J73" s="5">
        <v>7.43</v>
      </c>
      <c r="K73" s="5">
        <v>146</v>
      </c>
      <c r="L73" s="5">
        <v>153.43</v>
      </c>
      <c r="M73" s="5">
        <v>155</v>
      </c>
      <c r="N73" s="7" t="s">
        <v>22</v>
      </c>
      <c r="O73" s="5">
        <v>6</v>
      </c>
      <c r="P73" s="6" t="s">
        <v>95</v>
      </c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" x14ac:dyDescent="0.15">
      <c r="A74" s="5">
        <v>397</v>
      </c>
      <c r="B74" s="6" t="s">
        <v>2</v>
      </c>
      <c r="C74" s="6" t="s">
        <v>3</v>
      </c>
      <c r="D74" s="5">
        <v>24</v>
      </c>
      <c r="E74" s="6" t="s">
        <v>40</v>
      </c>
      <c r="F74" s="5">
        <v>150.80000000000001</v>
      </c>
      <c r="G74" s="5">
        <v>155.69999999999999</v>
      </c>
      <c r="H74" s="5">
        <v>4.9000000000000004</v>
      </c>
      <c r="I74" s="5">
        <v>6.5</v>
      </c>
      <c r="J74" s="5">
        <v>6.5</v>
      </c>
      <c r="K74" s="5">
        <v>150.80000000000001</v>
      </c>
      <c r="L74" s="5">
        <v>157.30000000000001</v>
      </c>
      <c r="M74" s="5">
        <v>133</v>
      </c>
      <c r="N74" s="7" t="s">
        <v>22</v>
      </c>
      <c r="O74" s="5">
        <v>6</v>
      </c>
      <c r="P74" s="6" t="s">
        <v>96</v>
      </c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" x14ac:dyDescent="0.15">
      <c r="A75" s="5">
        <v>397</v>
      </c>
      <c r="B75" s="6" t="s">
        <v>2</v>
      </c>
      <c r="C75" s="6" t="s">
        <v>3</v>
      </c>
      <c r="D75" s="5">
        <v>25</v>
      </c>
      <c r="E75" s="6" t="s">
        <v>40</v>
      </c>
      <c r="F75" s="5">
        <v>155.69999999999999</v>
      </c>
      <c r="G75" s="5">
        <v>160.5</v>
      </c>
      <c r="H75" s="5">
        <v>4.8</v>
      </c>
      <c r="I75" s="5">
        <v>7.68</v>
      </c>
      <c r="J75" s="5">
        <v>7.68</v>
      </c>
      <c r="K75" s="5">
        <v>155.69999999999999</v>
      </c>
      <c r="L75" s="5">
        <v>163.38</v>
      </c>
      <c r="M75" s="5">
        <v>160</v>
      </c>
      <c r="N75" s="7" t="s">
        <v>22</v>
      </c>
      <c r="O75" s="5">
        <v>7</v>
      </c>
      <c r="P75" s="6" t="s">
        <v>97</v>
      </c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" x14ac:dyDescent="0.15">
      <c r="A76" s="5">
        <v>397</v>
      </c>
      <c r="B76" s="6" t="s">
        <v>2</v>
      </c>
      <c r="C76" s="6" t="s">
        <v>3</v>
      </c>
      <c r="D76" s="5">
        <v>26</v>
      </c>
      <c r="E76" s="6" t="s">
        <v>40</v>
      </c>
      <c r="F76" s="5">
        <v>160.5</v>
      </c>
      <c r="G76" s="5">
        <v>162.5</v>
      </c>
      <c r="H76" s="5">
        <v>2</v>
      </c>
      <c r="I76" s="5">
        <v>3.11</v>
      </c>
      <c r="J76" s="5">
        <v>3.11</v>
      </c>
      <c r="K76" s="5">
        <v>160.5</v>
      </c>
      <c r="L76" s="5">
        <v>163.61000000000001</v>
      </c>
      <c r="M76" s="5">
        <v>156</v>
      </c>
      <c r="N76" s="7" t="s">
        <v>22</v>
      </c>
      <c r="O76" s="5">
        <v>3</v>
      </c>
      <c r="P76" s="6" t="s">
        <v>98</v>
      </c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" x14ac:dyDescent="0.15">
      <c r="A77" s="5">
        <v>397</v>
      </c>
      <c r="B77" s="6" t="s">
        <v>2</v>
      </c>
      <c r="C77" s="6" t="s">
        <v>3</v>
      </c>
      <c r="D77" s="5">
        <v>27</v>
      </c>
      <c r="E77" s="6" t="s">
        <v>40</v>
      </c>
      <c r="F77" s="5">
        <v>162.5</v>
      </c>
      <c r="G77" s="5">
        <v>167.3</v>
      </c>
      <c r="H77" s="5">
        <v>4.8</v>
      </c>
      <c r="I77" s="5">
        <v>6.62</v>
      </c>
      <c r="J77" s="5">
        <v>6.62</v>
      </c>
      <c r="K77" s="5">
        <v>162.5</v>
      </c>
      <c r="L77" s="5">
        <v>169.12</v>
      </c>
      <c r="M77" s="5">
        <v>138</v>
      </c>
      <c r="N77" s="7" t="s">
        <v>22</v>
      </c>
      <c r="O77" s="5">
        <v>6</v>
      </c>
      <c r="P77" s="6" t="s">
        <v>99</v>
      </c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" x14ac:dyDescent="0.15">
      <c r="A78" s="5">
        <v>397</v>
      </c>
      <c r="B78" s="6" t="s">
        <v>2</v>
      </c>
      <c r="C78" s="6" t="s">
        <v>3</v>
      </c>
      <c r="D78" s="5">
        <v>28</v>
      </c>
      <c r="E78" s="6" t="s">
        <v>40</v>
      </c>
      <c r="F78" s="5">
        <v>167.3</v>
      </c>
      <c r="G78" s="5">
        <v>172.2</v>
      </c>
      <c r="H78" s="5">
        <v>4.9000000000000004</v>
      </c>
      <c r="I78" s="5">
        <v>8</v>
      </c>
      <c r="J78" s="5">
        <v>8</v>
      </c>
      <c r="K78" s="5">
        <v>167.3</v>
      </c>
      <c r="L78" s="5">
        <v>175.3</v>
      </c>
      <c r="M78" s="5">
        <v>163</v>
      </c>
      <c r="N78" s="7" t="s">
        <v>22</v>
      </c>
      <c r="O78" s="5">
        <v>7</v>
      </c>
      <c r="P78" s="6" t="s">
        <v>100</v>
      </c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" x14ac:dyDescent="0.15">
      <c r="A79" s="5">
        <v>397</v>
      </c>
      <c r="B79" s="6" t="s">
        <v>2</v>
      </c>
      <c r="C79" s="6" t="s">
        <v>3</v>
      </c>
      <c r="D79" s="5">
        <v>29</v>
      </c>
      <c r="E79" s="6" t="s">
        <v>40</v>
      </c>
      <c r="F79" s="5">
        <v>172.2</v>
      </c>
      <c r="G79" s="5">
        <v>177</v>
      </c>
      <c r="H79" s="5">
        <v>4.8</v>
      </c>
      <c r="I79" s="5">
        <v>6.83</v>
      </c>
      <c r="J79" s="5">
        <v>6.83</v>
      </c>
      <c r="K79" s="5">
        <v>172.2</v>
      </c>
      <c r="L79" s="5">
        <v>179.03</v>
      </c>
      <c r="M79" s="5">
        <v>142</v>
      </c>
      <c r="N79" s="7" t="s">
        <v>22</v>
      </c>
      <c r="O79" s="5">
        <v>6</v>
      </c>
      <c r="P79" s="6" t="s">
        <v>101</v>
      </c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" x14ac:dyDescent="0.15">
      <c r="A80" s="5">
        <v>397</v>
      </c>
      <c r="B80" s="6" t="s">
        <v>2</v>
      </c>
      <c r="C80" s="6" t="s">
        <v>3</v>
      </c>
      <c r="D80" s="5">
        <v>30</v>
      </c>
      <c r="E80" s="6" t="s">
        <v>40</v>
      </c>
      <c r="F80" s="5">
        <v>177</v>
      </c>
      <c r="G80" s="5">
        <v>181.9</v>
      </c>
      <c r="H80" s="5">
        <v>4.9000000000000004</v>
      </c>
      <c r="I80" s="5">
        <v>8.4</v>
      </c>
      <c r="J80" s="5">
        <v>8.4</v>
      </c>
      <c r="K80" s="5">
        <v>177</v>
      </c>
      <c r="L80" s="5">
        <v>185.4</v>
      </c>
      <c r="M80" s="5">
        <v>171</v>
      </c>
      <c r="N80" s="7" t="s">
        <v>22</v>
      </c>
      <c r="O80" s="5">
        <v>7</v>
      </c>
      <c r="P80" s="6" t="s">
        <v>102</v>
      </c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" x14ac:dyDescent="0.15">
      <c r="A81" s="5">
        <v>397</v>
      </c>
      <c r="B81" s="6" t="s">
        <v>2</v>
      </c>
      <c r="C81" s="6" t="s">
        <v>3</v>
      </c>
      <c r="D81" s="5">
        <v>31</v>
      </c>
      <c r="E81" s="6" t="s">
        <v>40</v>
      </c>
      <c r="F81" s="5">
        <v>181.9</v>
      </c>
      <c r="G81" s="5">
        <v>186.7</v>
      </c>
      <c r="H81" s="5">
        <v>4.8</v>
      </c>
      <c r="I81" s="5">
        <v>6.36</v>
      </c>
      <c r="J81" s="5">
        <v>6.36</v>
      </c>
      <c r="K81" s="5">
        <v>181.9</v>
      </c>
      <c r="L81" s="5">
        <v>188.26</v>
      </c>
      <c r="M81" s="5">
        <v>133</v>
      </c>
      <c r="N81" s="7" t="s">
        <v>22</v>
      </c>
      <c r="O81" s="5">
        <v>6</v>
      </c>
      <c r="P81" s="6" t="s">
        <v>103</v>
      </c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" x14ac:dyDescent="0.15">
      <c r="A82" s="5">
        <v>397</v>
      </c>
      <c r="B82" s="6" t="s">
        <v>2</v>
      </c>
      <c r="C82" s="6" t="s">
        <v>3</v>
      </c>
      <c r="D82" s="5">
        <v>32</v>
      </c>
      <c r="E82" s="6" t="s">
        <v>40</v>
      </c>
      <c r="F82" s="5">
        <v>186.7</v>
      </c>
      <c r="G82" s="5">
        <v>191.6</v>
      </c>
      <c r="H82" s="5">
        <v>4.9000000000000004</v>
      </c>
      <c r="I82" s="5">
        <v>7.01</v>
      </c>
      <c r="J82" s="5">
        <v>7.01</v>
      </c>
      <c r="K82" s="5">
        <v>186.7</v>
      </c>
      <c r="L82" s="5">
        <v>193.71</v>
      </c>
      <c r="M82" s="5">
        <v>143</v>
      </c>
      <c r="N82" s="7" t="s">
        <v>22</v>
      </c>
      <c r="O82" s="5">
        <v>6</v>
      </c>
      <c r="P82" s="6" t="s">
        <v>104</v>
      </c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" x14ac:dyDescent="0.15">
      <c r="A83" s="5">
        <v>397</v>
      </c>
      <c r="B83" s="6" t="s">
        <v>2</v>
      </c>
      <c r="C83" s="6" t="s">
        <v>3</v>
      </c>
      <c r="D83" s="5">
        <v>33</v>
      </c>
      <c r="E83" s="6" t="s">
        <v>40</v>
      </c>
      <c r="F83" s="5">
        <v>191.6</v>
      </c>
      <c r="G83" s="5">
        <v>196.4</v>
      </c>
      <c r="H83" s="5">
        <v>4.8</v>
      </c>
      <c r="I83" s="5">
        <v>6.74</v>
      </c>
      <c r="J83" s="5">
        <v>6.74</v>
      </c>
      <c r="K83" s="5">
        <v>191.6</v>
      </c>
      <c r="L83" s="5">
        <v>198.34</v>
      </c>
      <c r="M83" s="5">
        <v>140</v>
      </c>
      <c r="N83" s="7" t="s">
        <v>22</v>
      </c>
      <c r="O83" s="5">
        <v>6</v>
      </c>
      <c r="P83" s="6" t="s">
        <v>105</v>
      </c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" x14ac:dyDescent="0.15">
      <c r="A84" s="5">
        <v>397</v>
      </c>
      <c r="B84" s="6" t="s">
        <v>2</v>
      </c>
      <c r="C84" s="6" t="s">
        <v>3</v>
      </c>
      <c r="D84" s="5">
        <v>34</v>
      </c>
      <c r="E84" s="6" t="s">
        <v>40</v>
      </c>
      <c r="F84" s="5">
        <v>196.4</v>
      </c>
      <c r="G84" s="5">
        <v>201.3</v>
      </c>
      <c r="H84" s="5">
        <v>4.9000000000000004</v>
      </c>
      <c r="I84" s="5">
        <v>6.72</v>
      </c>
      <c r="J84" s="5">
        <v>6.72</v>
      </c>
      <c r="K84" s="5">
        <v>196.4</v>
      </c>
      <c r="L84" s="5">
        <v>203.12</v>
      </c>
      <c r="M84" s="5">
        <v>137</v>
      </c>
      <c r="N84" s="7" t="s">
        <v>22</v>
      </c>
      <c r="O84" s="5">
        <v>6</v>
      </c>
      <c r="P84" s="6" t="s">
        <v>106</v>
      </c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" x14ac:dyDescent="0.15">
      <c r="A85" s="5">
        <v>397</v>
      </c>
      <c r="B85" s="6" t="s">
        <v>2</v>
      </c>
      <c r="C85" s="6" t="s">
        <v>3</v>
      </c>
      <c r="D85" s="5">
        <v>35</v>
      </c>
      <c r="E85" s="6" t="s">
        <v>40</v>
      </c>
      <c r="F85" s="5">
        <v>201.3</v>
      </c>
      <c r="G85" s="5">
        <v>206.1</v>
      </c>
      <c r="H85" s="5">
        <v>4.8</v>
      </c>
      <c r="I85" s="5">
        <v>6.37</v>
      </c>
      <c r="J85" s="5">
        <v>6.38</v>
      </c>
      <c r="K85" s="5">
        <v>201.3</v>
      </c>
      <c r="L85" s="5">
        <v>207.68</v>
      </c>
      <c r="M85" s="5">
        <v>133</v>
      </c>
      <c r="N85" s="7" t="s">
        <v>22</v>
      </c>
      <c r="O85" s="5">
        <v>6</v>
      </c>
      <c r="P85" s="6" t="s">
        <v>107</v>
      </c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" x14ac:dyDescent="0.15">
      <c r="A86" s="5">
        <v>397</v>
      </c>
      <c r="B86" s="6" t="s">
        <v>2</v>
      </c>
      <c r="C86" s="6" t="s">
        <v>3</v>
      </c>
      <c r="D86" s="5">
        <v>36</v>
      </c>
      <c r="E86" s="6" t="s">
        <v>40</v>
      </c>
      <c r="F86" s="5">
        <v>206.1</v>
      </c>
      <c r="G86" s="5">
        <v>211</v>
      </c>
      <c r="H86" s="5">
        <v>4.9000000000000004</v>
      </c>
      <c r="I86" s="5">
        <v>7.14</v>
      </c>
      <c r="J86" s="5">
        <v>7.14</v>
      </c>
      <c r="K86" s="5">
        <v>206.1</v>
      </c>
      <c r="L86" s="5">
        <v>213.24</v>
      </c>
      <c r="M86" s="5">
        <v>146</v>
      </c>
      <c r="N86" s="7" t="s">
        <v>22</v>
      </c>
      <c r="O86" s="5">
        <v>6</v>
      </c>
      <c r="P86" s="6" t="s">
        <v>108</v>
      </c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" x14ac:dyDescent="0.15">
      <c r="A87" s="5">
        <v>397</v>
      </c>
      <c r="B87" s="6" t="s">
        <v>2</v>
      </c>
      <c r="C87" s="6" t="s">
        <v>3</v>
      </c>
      <c r="D87" s="5">
        <v>37</v>
      </c>
      <c r="E87" s="6" t="s">
        <v>40</v>
      </c>
      <c r="F87" s="5">
        <v>211</v>
      </c>
      <c r="G87" s="5">
        <v>215.8</v>
      </c>
      <c r="H87" s="5">
        <v>4.8</v>
      </c>
      <c r="I87" s="5">
        <v>7.59</v>
      </c>
      <c r="J87" s="5">
        <v>7.59</v>
      </c>
      <c r="K87" s="5">
        <v>211</v>
      </c>
      <c r="L87" s="5">
        <v>218.59</v>
      </c>
      <c r="M87" s="5">
        <v>158</v>
      </c>
      <c r="N87" s="7" t="s">
        <v>22</v>
      </c>
      <c r="O87" s="5">
        <v>6</v>
      </c>
      <c r="P87" s="6" t="s">
        <v>109</v>
      </c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" x14ac:dyDescent="0.15">
      <c r="A88" s="5">
        <v>397</v>
      </c>
      <c r="B88" s="6" t="s">
        <v>2</v>
      </c>
      <c r="C88" s="6" t="s">
        <v>3</v>
      </c>
      <c r="D88" s="5">
        <v>38</v>
      </c>
      <c r="E88" s="6" t="s">
        <v>40</v>
      </c>
      <c r="F88" s="5">
        <v>215.8</v>
      </c>
      <c r="G88" s="5">
        <v>220.7</v>
      </c>
      <c r="H88" s="5">
        <v>4.9000000000000004</v>
      </c>
      <c r="I88" s="5">
        <v>7.05</v>
      </c>
      <c r="J88" s="5">
        <v>7.05</v>
      </c>
      <c r="K88" s="5">
        <v>215.8</v>
      </c>
      <c r="L88" s="5">
        <v>222.85</v>
      </c>
      <c r="M88" s="5">
        <v>144</v>
      </c>
      <c r="N88" s="7" t="s">
        <v>22</v>
      </c>
      <c r="O88" s="5">
        <v>6</v>
      </c>
      <c r="P88" s="6" t="s">
        <v>110</v>
      </c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" x14ac:dyDescent="0.15">
      <c r="A89" s="5">
        <v>397</v>
      </c>
      <c r="B89" s="6" t="s">
        <v>2</v>
      </c>
      <c r="C89" s="6" t="s">
        <v>3</v>
      </c>
      <c r="D89" s="5">
        <v>39</v>
      </c>
      <c r="E89" s="6" t="s">
        <v>40</v>
      </c>
      <c r="F89" s="5">
        <v>220.7</v>
      </c>
      <c r="G89" s="5">
        <v>225.5</v>
      </c>
      <c r="H89" s="5">
        <v>4.8</v>
      </c>
      <c r="I89" s="5">
        <v>7.39</v>
      </c>
      <c r="J89" s="5">
        <v>7.39</v>
      </c>
      <c r="K89" s="5">
        <v>220.7</v>
      </c>
      <c r="L89" s="5">
        <v>228.09</v>
      </c>
      <c r="M89" s="5">
        <v>154</v>
      </c>
      <c r="N89" s="7" t="s">
        <v>22</v>
      </c>
      <c r="O89" s="5">
        <v>6</v>
      </c>
      <c r="P89" s="6" t="s">
        <v>111</v>
      </c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" x14ac:dyDescent="0.15">
      <c r="A90" s="5">
        <v>397</v>
      </c>
      <c r="B90" s="6" t="s">
        <v>2</v>
      </c>
      <c r="C90" s="6" t="s">
        <v>3</v>
      </c>
      <c r="D90" s="5">
        <v>40</v>
      </c>
      <c r="E90" s="6" t="s">
        <v>40</v>
      </c>
      <c r="F90" s="5">
        <v>225.5</v>
      </c>
      <c r="G90" s="5">
        <v>230.4</v>
      </c>
      <c r="H90" s="5">
        <v>4.9000000000000004</v>
      </c>
      <c r="I90" s="5">
        <v>6.45</v>
      </c>
      <c r="J90" s="5">
        <v>6.45</v>
      </c>
      <c r="K90" s="5">
        <v>225.5</v>
      </c>
      <c r="L90" s="5">
        <v>231.95</v>
      </c>
      <c r="M90" s="5">
        <v>132</v>
      </c>
      <c r="N90" s="7" t="s">
        <v>22</v>
      </c>
      <c r="O90" s="5">
        <v>6</v>
      </c>
      <c r="P90" s="6" t="s">
        <v>112</v>
      </c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" x14ac:dyDescent="0.15">
      <c r="A91" s="5">
        <v>397</v>
      </c>
      <c r="B91" s="6" t="s">
        <v>2</v>
      </c>
      <c r="C91" s="6" t="s">
        <v>3</v>
      </c>
      <c r="D91" s="5">
        <v>41</v>
      </c>
      <c r="E91" s="6" t="s">
        <v>40</v>
      </c>
      <c r="F91" s="5">
        <v>230.4</v>
      </c>
      <c r="G91" s="5">
        <v>235.2</v>
      </c>
      <c r="H91" s="5">
        <v>4.8</v>
      </c>
      <c r="I91" s="5">
        <v>7.23</v>
      </c>
      <c r="J91" s="5">
        <v>7.23</v>
      </c>
      <c r="K91" s="5">
        <v>230.4</v>
      </c>
      <c r="L91" s="5">
        <v>237.63</v>
      </c>
      <c r="M91" s="5">
        <v>151</v>
      </c>
      <c r="N91" s="7" t="s">
        <v>22</v>
      </c>
      <c r="O91" s="5">
        <v>6</v>
      </c>
      <c r="P91" s="6" t="s">
        <v>113</v>
      </c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" x14ac:dyDescent="0.15">
      <c r="A92" s="5">
        <v>397</v>
      </c>
      <c r="B92" s="6" t="s">
        <v>2</v>
      </c>
      <c r="C92" s="6" t="s">
        <v>3</v>
      </c>
      <c r="D92" s="5">
        <v>42</v>
      </c>
      <c r="E92" s="6" t="s">
        <v>40</v>
      </c>
      <c r="F92" s="5">
        <v>235.2</v>
      </c>
      <c r="G92" s="5">
        <v>240.1</v>
      </c>
      <c r="H92" s="5">
        <v>4.9000000000000004</v>
      </c>
      <c r="I92" s="5">
        <v>7.37</v>
      </c>
      <c r="J92" s="5">
        <v>7.37</v>
      </c>
      <c r="K92" s="5">
        <v>235.2</v>
      </c>
      <c r="L92" s="5">
        <v>242.57</v>
      </c>
      <c r="M92" s="5">
        <v>150</v>
      </c>
      <c r="N92" s="7" t="s">
        <v>22</v>
      </c>
      <c r="O92" s="5">
        <v>6</v>
      </c>
      <c r="P92" s="6" t="s">
        <v>114</v>
      </c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" x14ac:dyDescent="0.15">
      <c r="A93" s="5">
        <v>397</v>
      </c>
      <c r="B93" s="6" t="s">
        <v>2</v>
      </c>
      <c r="C93" s="6" t="s">
        <v>3</v>
      </c>
      <c r="D93" s="5">
        <v>43</v>
      </c>
      <c r="E93" s="6" t="s">
        <v>40</v>
      </c>
      <c r="F93" s="5">
        <v>240.1</v>
      </c>
      <c r="G93" s="5">
        <v>244.9</v>
      </c>
      <c r="H93" s="5">
        <v>4.8</v>
      </c>
      <c r="I93" s="5">
        <v>6.37</v>
      </c>
      <c r="J93" s="5">
        <v>6.37</v>
      </c>
      <c r="K93" s="5">
        <v>240.1</v>
      </c>
      <c r="L93" s="5">
        <v>246.47</v>
      </c>
      <c r="M93" s="5">
        <v>133</v>
      </c>
      <c r="N93" s="7" t="s">
        <v>22</v>
      </c>
      <c r="O93" s="5">
        <v>6</v>
      </c>
      <c r="P93" s="6" t="s">
        <v>115</v>
      </c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" x14ac:dyDescent="0.15">
      <c r="A94" s="5">
        <v>397</v>
      </c>
      <c r="B94" s="6" t="s">
        <v>2</v>
      </c>
      <c r="C94" s="6" t="s">
        <v>3</v>
      </c>
      <c r="D94" s="5">
        <v>44</v>
      </c>
      <c r="E94" s="6" t="s">
        <v>40</v>
      </c>
      <c r="F94" s="5">
        <v>244.9</v>
      </c>
      <c r="G94" s="5">
        <v>249.8</v>
      </c>
      <c r="H94" s="5">
        <v>4.9000000000000004</v>
      </c>
      <c r="I94" s="5">
        <v>7.06</v>
      </c>
      <c r="J94" s="5">
        <v>7.06</v>
      </c>
      <c r="K94" s="5">
        <v>244.9</v>
      </c>
      <c r="L94" s="5">
        <v>251.96</v>
      </c>
      <c r="M94" s="5">
        <v>144</v>
      </c>
      <c r="N94" s="7" t="s">
        <v>22</v>
      </c>
      <c r="O94" s="5">
        <v>6</v>
      </c>
      <c r="P94" s="6" t="s">
        <v>116</v>
      </c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" x14ac:dyDescent="0.15">
      <c r="A95" s="5">
        <v>397</v>
      </c>
      <c r="B95" s="6" t="s">
        <v>2</v>
      </c>
      <c r="C95" s="6" t="s">
        <v>3</v>
      </c>
      <c r="D95" s="5">
        <v>45</v>
      </c>
      <c r="E95" s="6" t="s">
        <v>40</v>
      </c>
      <c r="F95" s="5">
        <v>249.8</v>
      </c>
      <c r="G95" s="5">
        <v>254.6</v>
      </c>
      <c r="H95" s="5">
        <v>4.8</v>
      </c>
      <c r="I95" s="5">
        <v>6</v>
      </c>
      <c r="J95" s="5">
        <v>6</v>
      </c>
      <c r="K95" s="5">
        <v>249.8</v>
      </c>
      <c r="L95" s="5">
        <v>255.8</v>
      </c>
      <c r="M95" s="5">
        <v>125</v>
      </c>
      <c r="N95" s="7" t="s">
        <v>22</v>
      </c>
      <c r="O95" s="5">
        <v>5</v>
      </c>
      <c r="P95" s="6" t="s">
        <v>117</v>
      </c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" x14ac:dyDescent="0.15">
      <c r="A96" s="5">
        <v>397</v>
      </c>
      <c r="B96" s="6" t="s">
        <v>2</v>
      </c>
      <c r="C96" s="6" t="s">
        <v>3</v>
      </c>
      <c r="D96" s="5">
        <v>46</v>
      </c>
      <c r="E96" s="6" t="s">
        <v>40</v>
      </c>
      <c r="F96" s="5">
        <v>254.6</v>
      </c>
      <c r="G96" s="5">
        <v>259.5</v>
      </c>
      <c r="H96" s="5">
        <v>4.9000000000000004</v>
      </c>
      <c r="I96" s="5">
        <v>6.56</v>
      </c>
      <c r="J96" s="5">
        <v>6.56</v>
      </c>
      <c r="K96" s="5">
        <v>254.6</v>
      </c>
      <c r="L96" s="5">
        <v>261.16000000000003</v>
      </c>
      <c r="M96" s="5">
        <v>134</v>
      </c>
      <c r="N96" s="7" t="s">
        <v>22</v>
      </c>
      <c r="O96" s="5">
        <v>6</v>
      </c>
      <c r="P96" s="6" t="s">
        <v>118</v>
      </c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" x14ac:dyDescent="0.15">
      <c r="A97" s="5">
        <v>397</v>
      </c>
      <c r="B97" s="6" t="s">
        <v>2</v>
      </c>
      <c r="C97" s="6" t="s">
        <v>3</v>
      </c>
      <c r="D97" s="5">
        <v>47</v>
      </c>
      <c r="E97" s="6" t="s">
        <v>40</v>
      </c>
      <c r="F97" s="5">
        <v>259.5</v>
      </c>
      <c r="G97" s="5">
        <v>264.3</v>
      </c>
      <c r="H97" s="5">
        <v>4.8</v>
      </c>
      <c r="I97" s="5">
        <v>5.8</v>
      </c>
      <c r="J97" s="5">
        <v>5.8</v>
      </c>
      <c r="K97" s="5">
        <v>259.5</v>
      </c>
      <c r="L97" s="5">
        <v>265.3</v>
      </c>
      <c r="M97" s="5">
        <v>121</v>
      </c>
      <c r="N97" s="7" t="s">
        <v>22</v>
      </c>
      <c r="O97" s="5">
        <v>5</v>
      </c>
      <c r="P97" s="6" t="s">
        <v>119</v>
      </c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" x14ac:dyDescent="0.15">
      <c r="A98" s="5">
        <v>397</v>
      </c>
      <c r="B98" s="6" t="s">
        <v>2</v>
      </c>
      <c r="C98" s="6" t="s">
        <v>3</v>
      </c>
      <c r="D98" s="5">
        <v>48</v>
      </c>
      <c r="E98" s="6" t="s">
        <v>40</v>
      </c>
      <c r="F98" s="5">
        <v>264.3</v>
      </c>
      <c r="G98" s="5">
        <v>269.2</v>
      </c>
      <c r="H98" s="5">
        <v>4.9000000000000004</v>
      </c>
      <c r="I98" s="5">
        <v>6.63</v>
      </c>
      <c r="J98" s="5">
        <v>6.63</v>
      </c>
      <c r="K98" s="5">
        <v>264.3</v>
      </c>
      <c r="L98" s="5">
        <v>270.93</v>
      </c>
      <c r="M98" s="5">
        <v>135</v>
      </c>
      <c r="N98" s="7" t="s">
        <v>22</v>
      </c>
      <c r="O98" s="5">
        <v>6</v>
      </c>
      <c r="P98" s="6" t="s">
        <v>120</v>
      </c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" x14ac:dyDescent="0.15">
      <c r="A99" s="5">
        <v>397</v>
      </c>
      <c r="B99" s="6" t="s">
        <v>2</v>
      </c>
      <c r="C99" s="6" t="s">
        <v>3</v>
      </c>
      <c r="D99" s="5">
        <v>49</v>
      </c>
      <c r="E99" s="6" t="s">
        <v>40</v>
      </c>
      <c r="F99" s="5">
        <v>269.2</v>
      </c>
      <c r="G99" s="5">
        <v>274</v>
      </c>
      <c r="H99" s="5">
        <v>4.8</v>
      </c>
      <c r="I99" s="5">
        <v>5.66</v>
      </c>
      <c r="J99" s="5">
        <v>5.66</v>
      </c>
      <c r="K99" s="5">
        <v>269.2</v>
      </c>
      <c r="L99" s="5">
        <v>274.86</v>
      </c>
      <c r="M99" s="5">
        <v>118</v>
      </c>
      <c r="N99" s="7" t="s">
        <v>22</v>
      </c>
      <c r="O99" s="5">
        <v>5</v>
      </c>
      <c r="P99" s="6" t="s">
        <v>121</v>
      </c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" x14ac:dyDescent="0.15">
      <c r="A100" s="5">
        <v>397</v>
      </c>
      <c r="B100" s="6" t="s">
        <v>2</v>
      </c>
      <c r="C100" s="6" t="s">
        <v>3</v>
      </c>
      <c r="D100" s="5">
        <v>50</v>
      </c>
      <c r="E100" s="6" t="s">
        <v>40</v>
      </c>
      <c r="F100" s="5">
        <v>274</v>
      </c>
      <c r="G100" s="5">
        <v>278.89999999999998</v>
      </c>
      <c r="H100" s="5">
        <v>4.9000000000000004</v>
      </c>
      <c r="I100" s="5">
        <v>6.55</v>
      </c>
      <c r="J100" s="5">
        <v>6.55</v>
      </c>
      <c r="K100" s="5">
        <v>274</v>
      </c>
      <c r="L100" s="5">
        <v>280.55</v>
      </c>
      <c r="M100" s="5">
        <v>134</v>
      </c>
      <c r="N100" s="7" t="s">
        <v>22</v>
      </c>
      <c r="O100" s="5">
        <v>6</v>
      </c>
      <c r="P100" s="6" t="s">
        <v>122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" x14ac:dyDescent="0.15">
      <c r="A101" s="5">
        <v>397</v>
      </c>
      <c r="B101" s="6" t="s">
        <v>2</v>
      </c>
      <c r="C101" s="6" t="s">
        <v>3</v>
      </c>
      <c r="D101" s="5">
        <v>51</v>
      </c>
      <c r="E101" s="6" t="s">
        <v>40</v>
      </c>
      <c r="F101" s="5">
        <v>278.89999999999998</v>
      </c>
      <c r="G101" s="5">
        <v>283.7</v>
      </c>
      <c r="H101" s="5">
        <v>4.8</v>
      </c>
      <c r="I101" s="5">
        <v>5.23</v>
      </c>
      <c r="J101" s="5">
        <v>5.23</v>
      </c>
      <c r="K101" s="5">
        <v>278.89999999999998</v>
      </c>
      <c r="L101" s="5">
        <v>284.13</v>
      </c>
      <c r="M101" s="5">
        <v>109</v>
      </c>
      <c r="N101" s="7" t="s">
        <v>22</v>
      </c>
      <c r="O101" s="5">
        <v>5</v>
      </c>
      <c r="P101" s="6" t="s">
        <v>123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" x14ac:dyDescent="0.15">
      <c r="A102" s="5">
        <v>397</v>
      </c>
      <c r="B102" s="6" t="s">
        <v>2</v>
      </c>
      <c r="C102" s="6" t="s">
        <v>3</v>
      </c>
      <c r="D102" s="5">
        <v>52</v>
      </c>
      <c r="E102" s="6" t="s">
        <v>40</v>
      </c>
      <c r="F102" s="5">
        <v>283.7</v>
      </c>
      <c r="G102" s="5">
        <v>288.60000000000002</v>
      </c>
      <c r="H102" s="5">
        <v>4.9000000000000004</v>
      </c>
      <c r="I102" s="5">
        <v>6.76</v>
      </c>
      <c r="J102" s="5">
        <v>6.76</v>
      </c>
      <c r="K102" s="5">
        <v>283.7</v>
      </c>
      <c r="L102" s="5">
        <v>290.45999999999998</v>
      </c>
      <c r="M102" s="5">
        <v>138</v>
      </c>
      <c r="N102" s="7" t="s">
        <v>22</v>
      </c>
      <c r="O102" s="5">
        <v>6</v>
      </c>
      <c r="P102" s="6" t="s">
        <v>124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" x14ac:dyDescent="0.15">
      <c r="A103" s="5">
        <v>397</v>
      </c>
      <c r="B103" s="6" t="s">
        <v>2</v>
      </c>
      <c r="C103" s="6" t="s">
        <v>3</v>
      </c>
      <c r="D103" s="5">
        <v>53</v>
      </c>
      <c r="E103" s="6" t="s">
        <v>40</v>
      </c>
      <c r="F103" s="5">
        <v>288.60000000000002</v>
      </c>
      <c r="G103" s="5">
        <v>293.39999999999998</v>
      </c>
      <c r="H103" s="5">
        <v>4.8</v>
      </c>
      <c r="I103" s="5">
        <v>5.68</v>
      </c>
      <c r="J103" s="5">
        <v>5.68</v>
      </c>
      <c r="K103" s="5">
        <v>288.60000000000002</v>
      </c>
      <c r="L103" s="5">
        <v>294.27999999999997</v>
      </c>
      <c r="M103" s="5">
        <v>118</v>
      </c>
      <c r="N103" s="7" t="s">
        <v>22</v>
      </c>
      <c r="O103" s="5">
        <v>5</v>
      </c>
      <c r="P103" s="6" t="s">
        <v>125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" x14ac:dyDescent="0.15">
      <c r="A104" s="5">
        <v>397</v>
      </c>
      <c r="B104" s="6" t="s">
        <v>2</v>
      </c>
      <c r="C104" s="6" t="s">
        <v>3</v>
      </c>
      <c r="D104" s="5">
        <v>54</v>
      </c>
      <c r="E104" s="6" t="s">
        <v>40</v>
      </c>
      <c r="F104" s="5">
        <v>293.39999999999998</v>
      </c>
      <c r="G104" s="5">
        <v>298.3</v>
      </c>
      <c r="H104" s="5">
        <v>4.9000000000000004</v>
      </c>
      <c r="I104" s="5">
        <v>6.16</v>
      </c>
      <c r="J104" s="5">
        <v>6.16</v>
      </c>
      <c r="K104" s="5">
        <v>293.39999999999998</v>
      </c>
      <c r="L104" s="5">
        <v>299.56</v>
      </c>
      <c r="M104" s="5">
        <v>126</v>
      </c>
      <c r="N104" s="7" t="s">
        <v>22</v>
      </c>
      <c r="O104" s="5">
        <v>5</v>
      </c>
      <c r="P104" s="6" t="s">
        <v>126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" x14ac:dyDescent="0.15">
      <c r="A105" s="5">
        <v>397</v>
      </c>
      <c r="B105" s="6" t="s">
        <v>2</v>
      </c>
      <c r="C105" s="6" t="s">
        <v>3</v>
      </c>
      <c r="D105" s="5">
        <v>55</v>
      </c>
      <c r="E105" s="6" t="s">
        <v>40</v>
      </c>
      <c r="F105" s="5">
        <v>298.3</v>
      </c>
      <c r="G105" s="5">
        <v>303.10000000000002</v>
      </c>
      <c r="H105" s="5">
        <v>4.8</v>
      </c>
      <c r="I105" s="5">
        <v>6.14</v>
      </c>
      <c r="J105" s="5">
        <v>6.14</v>
      </c>
      <c r="K105" s="5">
        <v>298.3</v>
      </c>
      <c r="L105" s="5">
        <v>304.44</v>
      </c>
      <c r="M105" s="5">
        <v>128</v>
      </c>
      <c r="N105" s="7" t="s">
        <v>22</v>
      </c>
      <c r="O105" s="5">
        <v>5</v>
      </c>
      <c r="P105" s="6" t="s">
        <v>127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" x14ac:dyDescent="0.15">
      <c r="A106" s="5">
        <v>397</v>
      </c>
      <c r="B106" s="6" t="s">
        <v>2</v>
      </c>
      <c r="C106" s="6" t="s">
        <v>3</v>
      </c>
      <c r="D106" s="5">
        <v>56</v>
      </c>
      <c r="E106" s="6" t="s">
        <v>40</v>
      </c>
      <c r="F106" s="5">
        <v>303.10000000000002</v>
      </c>
      <c r="G106" s="5">
        <v>308</v>
      </c>
      <c r="H106" s="5">
        <v>4.9000000000000004</v>
      </c>
      <c r="I106" s="5">
        <v>5.69</v>
      </c>
      <c r="J106" s="5">
        <v>5.69</v>
      </c>
      <c r="K106" s="5">
        <v>303.10000000000002</v>
      </c>
      <c r="L106" s="5">
        <v>308.79000000000002</v>
      </c>
      <c r="M106" s="5">
        <v>116</v>
      </c>
      <c r="N106" s="7" t="s">
        <v>22</v>
      </c>
      <c r="O106" s="5">
        <v>5</v>
      </c>
      <c r="P106" s="6" t="s">
        <v>128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" x14ac:dyDescent="0.15">
      <c r="A107" s="5">
        <v>397</v>
      </c>
      <c r="B107" s="6" t="s">
        <v>2</v>
      </c>
      <c r="C107" s="6" t="s">
        <v>3</v>
      </c>
      <c r="D107" s="5">
        <v>57</v>
      </c>
      <c r="E107" s="6" t="s">
        <v>40</v>
      </c>
      <c r="F107" s="5">
        <v>308</v>
      </c>
      <c r="G107" s="5">
        <v>312.8</v>
      </c>
      <c r="H107" s="5">
        <v>4.8</v>
      </c>
      <c r="I107" s="5">
        <v>6.02</v>
      </c>
      <c r="J107" s="5">
        <v>6.02</v>
      </c>
      <c r="K107" s="5">
        <v>308</v>
      </c>
      <c r="L107" s="5">
        <v>314.02</v>
      </c>
      <c r="M107" s="5">
        <v>125</v>
      </c>
      <c r="N107" s="7" t="s">
        <v>22</v>
      </c>
      <c r="O107" s="5">
        <v>5</v>
      </c>
      <c r="P107" s="6" t="s">
        <v>129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" x14ac:dyDescent="0.15">
      <c r="A108" s="5">
        <v>397</v>
      </c>
      <c r="B108" s="6" t="s">
        <v>2</v>
      </c>
      <c r="C108" s="6" t="s">
        <v>3</v>
      </c>
      <c r="D108" s="5">
        <v>58</v>
      </c>
      <c r="E108" s="6" t="s">
        <v>40</v>
      </c>
      <c r="F108" s="5">
        <v>312.8</v>
      </c>
      <c r="G108" s="5">
        <v>317.7</v>
      </c>
      <c r="H108" s="5">
        <v>4.9000000000000004</v>
      </c>
      <c r="I108" s="5">
        <v>6.46</v>
      </c>
      <c r="J108" s="5">
        <v>6.46</v>
      </c>
      <c r="K108" s="5">
        <v>312.8</v>
      </c>
      <c r="L108" s="5">
        <v>319.26</v>
      </c>
      <c r="M108" s="5">
        <v>132</v>
      </c>
      <c r="N108" s="7" t="s">
        <v>22</v>
      </c>
      <c r="O108" s="5">
        <v>6</v>
      </c>
      <c r="P108" s="6" t="s">
        <v>130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" x14ac:dyDescent="0.15">
      <c r="A109" s="5">
        <v>397</v>
      </c>
      <c r="B109" s="6" t="s">
        <v>2</v>
      </c>
      <c r="C109" s="6" t="s">
        <v>3</v>
      </c>
      <c r="D109" s="5">
        <v>59</v>
      </c>
      <c r="E109" s="6" t="s">
        <v>40</v>
      </c>
      <c r="F109" s="5">
        <v>317.7</v>
      </c>
      <c r="G109" s="5">
        <v>322.5</v>
      </c>
      <c r="H109" s="5">
        <v>4.8</v>
      </c>
      <c r="I109" s="5">
        <v>4.87</v>
      </c>
      <c r="J109" s="5">
        <v>4.87</v>
      </c>
      <c r="K109" s="5">
        <v>317.7</v>
      </c>
      <c r="L109" s="5">
        <v>322.57</v>
      </c>
      <c r="M109" s="5">
        <v>101</v>
      </c>
      <c r="N109" s="7" t="s">
        <v>22</v>
      </c>
      <c r="O109" s="5">
        <v>5</v>
      </c>
      <c r="P109" s="6" t="s">
        <v>131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" x14ac:dyDescent="0.15">
      <c r="A110" s="5">
        <v>397</v>
      </c>
      <c r="B110" s="6" t="s">
        <v>2</v>
      </c>
      <c r="C110" s="6" t="s">
        <v>3</v>
      </c>
      <c r="D110" s="5">
        <v>60</v>
      </c>
      <c r="E110" s="6" t="s">
        <v>40</v>
      </c>
      <c r="F110" s="5">
        <v>322.5</v>
      </c>
      <c r="G110" s="5">
        <v>327.39999999999998</v>
      </c>
      <c r="H110" s="5">
        <v>4.9000000000000004</v>
      </c>
      <c r="I110" s="5">
        <v>6.25</v>
      </c>
      <c r="J110" s="5">
        <v>6.25</v>
      </c>
      <c r="K110" s="5">
        <v>322.5</v>
      </c>
      <c r="L110" s="5">
        <v>328.75</v>
      </c>
      <c r="M110" s="5">
        <v>128</v>
      </c>
      <c r="N110" s="7" t="s">
        <v>22</v>
      </c>
      <c r="O110" s="5">
        <v>6</v>
      </c>
      <c r="P110" s="6" t="s">
        <v>132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" x14ac:dyDescent="0.15">
      <c r="A111" s="5">
        <v>397</v>
      </c>
      <c r="B111" s="6" t="s">
        <v>2</v>
      </c>
      <c r="C111" s="6" t="s">
        <v>3</v>
      </c>
      <c r="D111" s="5">
        <v>61</v>
      </c>
      <c r="E111" s="6" t="s">
        <v>40</v>
      </c>
      <c r="F111" s="5">
        <v>327.39999999999998</v>
      </c>
      <c r="G111" s="5">
        <v>333.4</v>
      </c>
      <c r="H111" s="5">
        <v>6</v>
      </c>
      <c r="I111" s="5">
        <v>6.81</v>
      </c>
      <c r="J111" s="5">
        <v>6.81</v>
      </c>
      <c r="K111" s="5">
        <v>327.39999999999998</v>
      </c>
      <c r="L111" s="5">
        <v>334.21</v>
      </c>
      <c r="M111" s="5">
        <v>114</v>
      </c>
      <c r="N111" s="7" t="s">
        <v>22</v>
      </c>
      <c r="O111" s="5">
        <v>6</v>
      </c>
      <c r="P111" s="6" t="s">
        <v>133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" x14ac:dyDescent="0.15">
      <c r="A112" s="5">
        <v>397</v>
      </c>
      <c r="B112" s="6" t="s">
        <v>2</v>
      </c>
      <c r="C112" s="6" t="s">
        <v>3</v>
      </c>
      <c r="D112" s="5">
        <v>62</v>
      </c>
      <c r="E112" s="6" t="s">
        <v>40</v>
      </c>
      <c r="F112" s="5">
        <v>333.4</v>
      </c>
      <c r="G112" s="5">
        <v>338.3</v>
      </c>
      <c r="H112" s="5">
        <v>4.9000000000000004</v>
      </c>
      <c r="I112" s="5">
        <v>5.84</v>
      </c>
      <c r="J112" s="5">
        <v>5.84</v>
      </c>
      <c r="K112" s="5">
        <v>333.4</v>
      </c>
      <c r="L112" s="5">
        <v>339.24</v>
      </c>
      <c r="M112" s="5">
        <v>119</v>
      </c>
      <c r="N112" s="7" t="s">
        <v>22</v>
      </c>
      <c r="O112" s="5">
        <v>5</v>
      </c>
      <c r="P112" s="6" t="s">
        <v>134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" x14ac:dyDescent="0.15">
      <c r="A113" s="5">
        <v>397</v>
      </c>
      <c r="B113" s="6" t="s">
        <v>2</v>
      </c>
      <c r="C113" s="6" t="s">
        <v>3</v>
      </c>
      <c r="D113" s="5">
        <v>63</v>
      </c>
      <c r="E113" s="6" t="s">
        <v>40</v>
      </c>
      <c r="F113" s="5">
        <v>338.3</v>
      </c>
      <c r="G113" s="5">
        <v>343.1</v>
      </c>
      <c r="H113" s="5">
        <v>4.8</v>
      </c>
      <c r="I113" s="5">
        <v>5.0999999999999996</v>
      </c>
      <c r="J113" s="5">
        <v>5.0999999999999996</v>
      </c>
      <c r="K113" s="5">
        <v>338.3</v>
      </c>
      <c r="L113" s="5">
        <v>343.4</v>
      </c>
      <c r="M113" s="5">
        <v>106</v>
      </c>
      <c r="N113" s="7" t="s">
        <v>22</v>
      </c>
      <c r="O113" s="5">
        <v>5</v>
      </c>
      <c r="P113" s="6" t="s">
        <v>135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" x14ac:dyDescent="0.15">
      <c r="A114" s="5">
        <v>397</v>
      </c>
      <c r="B114" s="6" t="s">
        <v>2</v>
      </c>
      <c r="C114" s="6" t="s">
        <v>3</v>
      </c>
      <c r="D114" s="5">
        <v>64</v>
      </c>
      <c r="E114" s="6" t="s">
        <v>40</v>
      </c>
      <c r="F114" s="5">
        <v>343.1</v>
      </c>
      <c r="G114" s="5">
        <v>350</v>
      </c>
      <c r="H114" s="5">
        <v>6.9</v>
      </c>
      <c r="I114" s="5">
        <v>9.69</v>
      </c>
      <c r="J114" s="5">
        <v>9.69</v>
      </c>
      <c r="K114" s="5">
        <v>343.1</v>
      </c>
      <c r="L114" s="5">
        <v>352.79</v>
      </c>
      <c r="M114" s="5">
        <v>140</v>
      </c>
      <c r="N114" s="7" t="s">
        <v>22</v>
      </c>
      <c r="O114" s="5">
        <v>8</v>
      </c>
      <c r="P114" s="6" t="s">
        <v>136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" x14ac:dyDescent="0.15">
      <c r="A115" s="5">
        <v>397</v>
      </c>
      <c r="B115" s="6" t="s">
        <v>2</v>
      </c>
      <c r="C115" s="6" t="s">
        <v>6</v>
      </c>
      <c r="D115" s="5">
        <v>1</v>
      </c>
      <c r="E115" s="5">
        <v>1</v>
      </c>
      <c r="F115" s="5">
        <v>0</v>
      </c>
      <c r="G115" s="5">
        <v>92</v>
      </c>
      <c r="H115" s="5">
        <v>92</v>
      </c>
      <c r="I115" s="4"/>
      <c r="J115" s="4"/>
      <c r="K115" s="5">
        <v>0</v>
      </c>
      <c r="L115" s="5">
        <v>0</v>
      </c>
      <c r="M115" s="4"/>
      <c r="N115" s="7" t="s">
        <v>22</v>
      </c>
      <c r="O115" s="5">
        <v>0</v>
      </c>
      <c r="P115" s="6" t="s">
        <v>137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" x14ac:dyDescent="0.15">
      <c r="A116" s="5">
        <v>397</v>
      </c>
      <c r="B116" s="6" t="s">
        <v>2</v>
      </c>
      <c r="C116" s="6" t="s">
        <v>6</v>
      </c>
      <c r="D116" s="5">
        <v>2</v>
      </c>
      <c r="E116" s="6" t="s">
        <v>40</v>
      </c>
      <c r="F116" s="5">
        <v>92</v>
      </c>
      <c r="G116" s="5">
        <v>96.8</v>
      </c>
      <c r="H116" s="5">
        <v>4.8</v>
      </c>
      <c r="I116" s="5">
        <v>5.57</v>
      </c>
      <c r="J116" s="5">
        <v>5.57</v>
      </c>
      <c r="K116" s="5">
        <v>92</v>
      </c>
      <c r="L116" s="5">
        <v>97.57</v>
      </c>
      <c r="M116" s="5">
        <v>116</v>
      </c>
      <c r="N116" s="7" t="s">
        <v>22</v>
      </c>
      <c r="O116" s="5">
        <v>5</v>
      </c>
      <c r="P116" s="6" t="s">
        <v>138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" x14ac:dyDescent="0.15">
      <c r="A117" s="5">
        <v>397</v>
      </c>
      <c r="B117" s="6" t="s">
        <v>2</v>
      </c>
      <c r="C117" s="6" t="s">
        <v>6</v>
      </c>
      <c r="D117" s="5">
        <v>3</v>
      </c>
      <c r="E117" s="6" t="s">
        <v>40</v>
      </c>
      <c r="F117" s="5">
        <v>96.8</v>
      </c>
      <c r="G117" s="5">
        <v>101.7</v>
      </c>
      <c r="H117" s="5">
        <v>4.9000000000000004</v>
      </c>
      <c r="I117" s="5">
        <v>5.98</v>
      </c>
      <c r="J117" s="5">
        <v>5.98</v>
      </c>
      <c r="K117" s="5">
        <v>96.8</v>
      </c>
      <c r="L117" s="5">
        <v>102.78</v>
      </c>
      <c r="M117" s="5">
        <v>122</v>
      </c>
      <c r="N117" s="7" t="s">
        <v>22</v>
      </c>
      <c r="O117" s="5">
        <v>5</v>
      </c>
      <c r="P117" s="6" t="s">
        <v>139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" x14ac:dyDescent="0.15">
      <c r="A118" s="5">
        <v>397</v>
      </c>
      <c r="B118" s="6" t="s">
        <v>2</v>
      </c>
      <c r="C118" s="6" t="s">
        <v>6</v>
      </c>
      <c r="D118" s="5">
        <v>4</v>
      </c>
      <c r="E118" s="6" t="s">
        <v>40</v>
      </c>
      <c r="F118" s="5">
        <v>101.7</v>
      </c>
      <c r="G118" s="5">
        <v>107.7</v>
      </c>
      <c r="H118" s="5">
        <v>6</v>
      </c>
      <c r="I118" s="5">
        <v>8.7799999999999994</v>
      </c>
      <c r="J118" s="5">
        <v>8.7799999999999994</v>
      </c>
      <c r="K118" s="5">
        <v>101.7</v>
      </c>
      <c r="L118" s="5">
        <v>110.48</v>
      </c>
      <c r="M118" s="5">
        <v>146</v>
      </c>
      <c r="N118" s="7" t="s">
        <v>22</v>
      </c>
      <c r="O118" s="5">
        <v>7</v>
      </c>
      <c r="P118" s="6" t="s">
        <v>140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" x14ac:dyDescent="0.15">
      <c r="A119" s="5">
        <v>397</v>
      </c>
      <c r="B119" s="6" t="s">
        <v>2</v>
      </c>
      <c r="C119" s="6" t="s">
        <v>6</v>
      </c>
      <c r="D119" s="5">
        <v>5</v>
      </c>
      <c r="E119" s="6" t="s">
        <v>40</v>
      </c>
      <c r="F119" s="5">
        <v>107.7</v>
      </c>
      <c r="G119" s="5">
        <v>112.5</v>
      </c>
      <c r="H119" s="5">
        <v>4.8</v>
      </c>
      <c r="I119" s="5">
        <v>5.87</v>
      </c>
      <c r="J119" s="5">
        <v>5.87</v>
      </c>
      <c r="K119" s="5">
        <v>107.7</v>
      </c>
      <c r="L119" s="5">
        <v>113.57</v>
      </c>
      <c r="M119" s="5">
        <v>122</v>
      </c>
      <c r="N119" s="7" t="s">
        <v>22</v>
      </c>
      <c r="O119" s="5">
        <v>5</v>
      </c>
      <c r="P119" s="6" t="s">
        <v>141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" x14ac:dyDescent="0.15">
      <c r="A120" s="5">
        <v>397</v>
      </c>
      <c r="B120" s="6" t="s">
        <v>2</v>
      </c>
      <c r="C120" s="6" t="s">
        <v>6</v>
      </c>
      <c r="D120" s="5">
        <v>6</v>
      </c>
      <c r="E120" s="6" t="s">
        <v>40</v>
      </c>
      <c r="F120" s="5">
        <v>112.5</v>
      </c>
      <c r="G120" s="5">
        <v>117.4</v>
      </c>
      <c r="H120" s="5">
        <v>4.9000000000000004</v>
      </c>
      <c r="I120" s="5">
        <v>6.61</v>
      </c>
      <c r="J120" s="5">
        <v>6.61</v>
      </c>
      <c r="K120" s="5">
        <v>112.5</v>
      </c>
      <c r="L120" s="5">
        <v>119.11</v>
      </c>
      <c r="M120" s="5">
        <v>135</v>
      </c>
      <c r="N120" s="7" t="s">
        <v>22</v>
      </c>
      <c r="O120" s="5">
        <v>6</v>
      </c>
      <c r="P120" s="6" t="s">
        <v>142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" x14ac:dyDescent="0.15">
      <c r="A121" s="5">
        <v>397</v>
      </c>
      <c r="B121" s="6" t="s">
        <v>2</v>
      </c>
      <c r="C121" s="6" t="s">
        <v>6</v>
      </c>
      <c r="D121" s="5">
        <v>7</v>
      </c>
      <c r="E121" s="6" t="s">
        <v>40</v>
      </c>
      <c r="F121" s="5">
        <v>117.4</v>
      </c>
      <c r="G121" s="5">
        <v>122.2</v>
      </c>
      <c r="H121" s="5">
        <v>4.8</v>
      </c>
      <c r="I121" s="5">
        <v>6.98</v>
      </c>
      <c r="J121" s="5">
        <v>6.98</v>
      </c>
      <c r="K121" s="5">
        <v>117.4</v>
      </c>
      <c r="L121" s="5">
        <v>124.38</v>
      </c>
      <c r="M121" s="5">
        <v>145</v>
      </c>
      <c r="N121" s="7" t="s">
        <v>22</v>
      </c>
      <c r="O121" s="5">
        <v>6</v>
      </c>
      <c r="P121" s="6" t="s">
        <v>143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" x14ac:dyDescent="0.15">
      <c r="A122" s="5">
        <v>397</v>
      </c>
      <c r="B122" s="6" t="s">
        <v>2</v>
      </c>
      <c r="C122" s="6" t="s">
        <v>6</v>
      </c>
      <c r="D122" s="5">
        <v>8</v>
      </c>
      <c r="E122" s="6" t="s">
        <v>40</v>
      </c>
      <c r="F122" s="5">
        <v>122.2</v>
      </c>
      <c r="G122" s="5">
        <v>127.1</v>
      </c>
      <c r="H122" s="5">
        <v>4.9000000000000004</v>
      </c>
      <c r="I122" s="5">
        <v>7.03</v>
      </c>
      <c r="J122" s="5">
        <v>7.03</v>
      </c>
      <c r="K122" s="5">
        <v>122.2</v>
      </c>
      <c r="L122" s="5">
        <v>129.22999999999999</v>
      </c>
      <c r="M122" s="5">
        <v>143</v>
      </c>
      <c r="N122" s="7" t="s">
        <v>22</v>
      </c>
      <c r="O122" s="5">
        <v>6</v>
      </c>
      <c r="P122" s="6" t="s">
        <v>144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" x14ac:dyDescent="0.15">
      <c r="A123" s="5">
        <v>397</v>
      </c>
      <c r="B123" s="6" t="s">
        <v>2</v>
      </c>
      <c r="C123" s="6" t="s">
        <v>6</v>
      </c>
      <c r="D123" s="5">
        <v>9</v>
      </c>
      <c r="E123" s="6" t="s">
        <v>40</v>
      </c>
      <c r="F123" s="5">
        <v>127.1</v>
      </c>
      <c r="G123" s="5">
        <v>131.9</v>
      </c>
      <c r="H123" s="5">
        <v>4.8</v>
      </c>
      <c r="I123" s="5">
        <v>5.99</v>
      </c>
      <c r="J123" s="5">
        <v>5.99</v>
      </c>
      <c r="K123" s="5">
        <v>127.1</v>
      </c>
      <c r="L123" s="5">
        <v>133.09</v>
      </c>
      <c r="M123" s="5">
        <v>125</v>
      </c>
      <c r="N123" s="7" t="s">
        <v>22</v>
      </c>
      <c r="O123" s="5">
        <v>5</v>
      </c>
      <c r="P123" s="6" t="s">
        <v>145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" x14ac:dyDescent="0.15">
      <c r="A124" s="5">
        <v>397</v>
      </c>
      <c r="B124" s="6" t="s">
        <v>2</v>
      </c>
      <c r="C124" s="6" t="s">
        <v>6</v>
      </c>
      <c r="D124" s="5">
        <v>10</v>
      </c>
      <c r="E124" s="6" t="s">
        <v>40</v>
      </c>
      <c r="F124" s="5">
        <v>131.9</v>
      </c>
      <c r="G124" s="5">
        <v>136.80000000000001</v>
      </c>
      <c r="H124" s="5">
        <v>4.9000000000000004</v>
      </c>
      <c r="I124" s="5">
        <v>5.74</v>
      </c>
      <c r="J124" s="5">
        <v>5.74</v>
      </c>
      <c r="K124" s="5">
        <v>131.9</v>
      </c>
      <c r="L124" s="5">
        <v>137.63999999999999</v>
      </c>
      <c r="M124" s="5">
        <v>117</v>
      </c>
      <c r="N124" s="7" t="s">
        <v>22</v>
      </c>
      <c r="O124" s="5">
        <v>5</v>
      </c>
      <c r="P124" s="6" t="s">
        <v>146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" x14ac:dyDescent="0.15">
      <c r="A125" s="5">
        <v>397</v>
      </c>
      <c r="B125" s="6" t="s">
        <v>2</v>
      </c>
      <c r="C125" s="6" t="s">
        <v>6</v>
      </c>
      <c r="D125" s="5">
        <v>11</v>
      </c>
      <c r="E125" s="6" t="s">
        <v>40</v>
      </c>
      <c r="F125" s="5">
        <v>136.80000000000001</v>
      </c>
      <c r="G125" s="5">
        <v>141.6</v>
      </c>
      <c r="H125" s="5">
        <v>4.8</v>
      </c>
      <c r="I125" s="5">
        <v>6.39</v>
      </c>
      <c r="J125" s="5">
        <v>6.39</v>
      </c>
      <c r="K125" s="5">
        <v>136.80000000000001</v>
      </c>
      <c r="L125" s="5">
        <v>143.19</v>
      </c>
      <c r="M125" s="5">
        <v>133</v>
      </c>
      <c r="N125" s="7" t="s">
        <v>22</v>
      </c>
      <c r="O125" s="5">
        <v>6</v>
      </c>
      <c r="P125" s="6" t="s">
        <v>147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" x14ac:dyDescent="0.15">
      <c r="A126" s="5">
        <v>397</v>
      </c>
      <c r="B126" s="6" t="s">
        <v>2</v>
      </c>
      <c r="C126" s="6" t="s">
        <v>6</v>
      </c>
      <c r="D126" s="5">
        <v>12</v>
      </c>
      <c r="E126" s="6" t="s">
        <v>40</v>
      </c>
      <c r="F126" s="5">
        <v>141.6</v>
      </c>
      <c r="G126" s="5">
        <v>146.5</v>
      </c>
      <c r="H126" s="5">
        <v>4.9000000000000004</v>
      </c>
      <c r="I126" s="5">
        <v>7.5</v>
      </c>
      <c r="J126" s="5">
        <v>7.5</v>
      </c>
      <c r="K126" s="5">
        <v>141.6</v>
      </c>
      <c r="L126" s="5">
        <v>149.1</v>
      </c>
      <c r="M126" s="5">
        <v>153</v>
      </c>
      <c r="N126" s="7" t="s">
        <v>22</v>
      </c>
      <c r="O126" s="5">
        <v>6</v>
      </c>
      <c r="P126" s="6" t="s">
        <v>148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" x14ac:dyDescent="0.15">
      <c r="A127" s="5">
        <v>397</v>
      </c>
      <c r="B127" s="6" t="s">
        <v>2</v>
      </c>
      <c r="C127" s="6" t="s">
        <v>6</v>
      </c>
      <c r="D127" s="5">
        <v>13</v>
      </c>
      <c r="E127" s="6" t="s">
        <v>40</v>
      </c>
      <c r="F127" s="5">
        <v>146.5</v>
      </c>
      <c r="G127" s="5">
        <v>151.30000000000001</v>
      </c>
      <c r="H127" s="5">
        <v>4.8</v>
      </c>
      <c r="I127" s="5">
        <v>6.86</v>
      </c>
      <c r="J127" s="5">
        <v>6.86</v>
      </c>
      <c r="K127" s="5">
        <v>146.5</v>
      </c>
      <c r="L127" s="5">
        <v>153.36000000000001</v>
      </c>
      <c r="M127" s="5">
        <v>143</v>
      </c>
      <c r="N127" s="7" t="s">
        <v>22</v>
      </c>
      <c r="O127" s="5">
        <v>6</v>
      </c>
      <c r="P127" s="6" t="s">
        <v>149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" x14ac:dyDescent="0.15">
      <c r="A128" s="5">
        <v>397</v>
      </c>
      <c r="B128" s="6" t="s">
        <v>2</v>
      </c>
      <c r="C128" s="6" t="s">
        <v>6</v>
      </c>
      <c r="D128" s="5">
        <v>14</v>
      </c>
      <c r="E128" s="6" t="s">
        <v>40</v>
      </c>
      <c r="F128" s="5">
        <v>151.30000000000001</v>
      </c>
      <c r="G128" s="5">
        <v>156.19999999999999</v>
      </c>
      <c r="H128" s="5">
        <v>4.9000000000000004</v>
      </c>
      <c r="I128" s="5">
        <v>7.47</v>
      </c>
      <c r="J128" s="5">
        <v>7.47</v>
      </c>
      <c r="K128" s="5">
        <v>151.30000000000001</v>
      </c>
      <c r="L128" s="5">
        <v>158.77000000000001</v>
      </c>
      <c r="M128" s="5">
        <v>152</v>
      </c>
      <c r="N128" s="7" t="s">
        <v>22</v>
      </c>
      <c r="O128" s="5">
        <v>6</v>
      </c>
      <c r="P128" s="6" t="s">
        <v>150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" x14ac:dyDescent="0.15">
      <c r="A129" s="5">
        <v>397</v>
      </c>
      <c r="B129" s="6" t="s">
        <v>2</v>
      </c>
      <c r="C129" s="6" t="s">
        <v>6</v>
      </c>
      <c r="D129" s="5">
        <v>15</v>
      </c>
      <c r="E129" s="6" t="s">
        <v>40</v>
      </c>
      <c r="F129" s="5">
        <v>156.19999999999999</v>
      </c>
      <c r="G129" s="5">
        <v>161</v>
      </c>
      <c r="H129" s="5">
        <v>4.8</v>
      </c>
      <c r="I129" s="5">
        <v>7.79</v>
      </c>
      <c r="J129" s="5">
        <v>7.79</v>
      </c>
      <c r="K129" s="5">
        <v>156.19999999999999</v>
      </c>
      <c r="L129" s="5">
        <v>163.99</v>
      </c>
      <c r="M129" s="5">
        <v>162</v>
      </c>
      <c r="N129" s="7" t="s">
        <v>22</v>
      </c>
      <c r="O129" s="5">
        <v>7</v>
      </c>
      <c r="P129" s="6" t="s">
        <v>151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" x14ac:dyDescent="0.15">
      <c r="A130" s="5">
        <v>397</v>
      </c>
      <c r="B130" s="6" t="s">
        <v>2</v>
      </c>
      <c r="C130" s="6" t="s">
        <v>6</v>
      </c>
      <c r="D130" s="5">
        <v>16</v>
      </c>
      <c r="E130" s="6" t="s">
        <v>40</v>
      </c>
      <c r="F130" s="5">
        <v>161</v>
      </c>
      <c r="G130" s="5">
        <v>165.9</v>
      </c>
      <c r="H130" s="5">
        <v>4.9000000000000004</v>
      </c>
      <c r="I130" s="5">
        <v>7.03</v>
      </c>
      <c r="J130" s="5">
        <v>7.03</v>
      </c>
      <c r="K130" s="5">
        <v>161</v>
      </c>
      <c r="L130" s="5">
        <v>168.03</v>
      </c>
      <c r="M130" s="5">
        <v>143</v>
      </c>
      <c r="N130" s="7" t="s">
        <v>22</v>
      </c>
      <c r="O130" s="5">
        <v>6</v>
      </c>
      <c r="P130" s="6" t="s">
        <v>152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" x14ac:dyDescent="0.15">
      <c r="A131" s="5">
        <v>397</v>
      </c>
      <c r="B131" s="6" t="s">
        <v>2</v>
      </c>
      <c r="C131" s="6" t="s">
        <v>6</v>
      </c>
      <c r="D131" s="5">
        <v>17</v>
      </c>
      <c r="E131" s="6" t="s">
        <v>40</v>
      </c>
      <c r="F131" s="5">
        <v>165.9</v>
      </c>
      <c r="G131" s="5">
        <v>170.7</v>
      </c>
      <c r="H131" s="5">
        <v>4.8</v>
      </c>
      <c r="I131" s="5">
        <v>6.39</v>
      </c>
      <c r="J131" s="5">
        <v>6.39</v>
      </c>
      <c r="K131" s="5">
        <v>165.9</v>
      </c>
      <c r="L131" s="5">
        <v>172.29</v>
      </c>
      <c r="M131" s="5">
        <v>133</v>
      </c>
      <c r="N131" s="7" t="s">
        <v>22</v>
      </c>
      <c r="O131" s="5">
        <v>6</v>
      </c>
      <c r="P131" s="6" t="s">
        <v>153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" x14ac:dyDescent="0.15">
      <c r="A132" s="5">
        <v>397</v>
      </c>
      <c r="B132" s="6" t="s">
        <v>2</v>
      </c>
      <c r="C132" s="6" t="s">
        <v>6</v>
      </c>
      <c r="D132" s="5">
        <v>18</v>
      </c>
      <c r="E132" s="6" t="s">
        <v>40</v>
      </c>
      <c r="F132" s="5">
        <v>170.7</v>
      </c>
      <c r="G132" s="5">
        <v>175.6</v>
      </c>
      <c r="H132" s="5">
        <v>4.9000000000000004</v>
      </c>
      <c r="I132" s="5">
        <v>7.12</v>
      </c>
      <c r="J132" s="5">
        <v>7.12</v>
      </c>
      <c r="K132" s="5">
        <v>170.7</v>
      </c>
      <c r="L132" s="5">
        <v>177.82</v>
      </c>
      <c r="M132" s="5">
        <v>145</v>
      </c>
      <c r="N132" s="7" t="s">
        <v>22</v>
      </c>
      <c r="O132" s="5">
        <v>6</v>
      </c>
      <c r="P132" s="6" t="s">
        <v>154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" x14ac:dyDescent="0.15">
      <c r="A133" s="5">
        <v>397</v>
      </c>
      <c r="B133" s="6" t="s">
        <v>2</v>
      </c>
      <c r="C133" s="6" t="s">
        <v>6</v>
      </c>
      <c r="D133" s="5">
        <v>19</v>
      </c>
      <c r="E133" s="6" t="s">
        <v>40</v>
      </c>
      <c r="F133" s="5">
        <v>175.6</v>
      </c>
      <c r="G133" s="5">
        <v>180.4</v>
      </c>
      <c r="H133" s="5">
        <v>4.8</v>
      </c>
      <c r="I133" s="5">
        <v>7.3</v>
      </c>
      <c r="J133" s="5">
        <v>7.3</v>
      </c>
      <c r="K133" s="5">
        <v>175.6</v>
      </c>
      <c r="L133" s="5">
        <v>182.9</v>
      </c>
      <c r="M133" s="5">
        <v>152</v>
      </c>
      <c r="N133" s="7" t="s">
        <v>22</v>
      </c>
      <c r="O133" s="5">
        <v>6</v>
      </c>
      <c r="P133" s="6" t="s">
        <v>155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" x14ac:dyDescent="0.15">
      <c r="A134" s="5">
        <v>397</v>
      </c>
      <c r="B134" s="6" t="s">
        <v>2</v>
      </c>
      <c r="C134" s="6" t="s">
        <v>6</v>
      </c>
      <c r="D134" s="5">
        <v>20</v>
      </c>
      <c r="E134" s="6" t="s">
        <v>40</v>
      </c>
      <c r="F134" s="5">
        <v>180.4</v>
      </c>
      <c r="G134" s="5">
        <v>185.3</v>
      </c>
      <c r="H134" s="5">
        <v>4.9000000000000004</v>
      </c>
      <c r="I134" s="5">
        <v>7.27</v>
      </c>
      <c r="J134" s="5">
        <v>7.27</v>
      </c>
      <c r="K134" s="5">
        <v>180.4</v>
      </c>
      <c r="L134" s="5">
        <v>187.67</v>
      </c>
      <c r="M134" s="5">
        <v>148</v>
      </c>
      <c r="N134" s="7" t="s">
        <v>22</v>
      </c>
      <c r="O134" s="5">
        <v>6</v>
      </c>
      <c r="P134" s="6" t="s">
        <v>156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" x14ac:dyDescent="0.15">
      <c r="A135" s="5">
        <v>397</v>
      </c>
      <c r="B135" s="6" t="s">
        <v>2</v>
      </c>
      <c r="C135" s="6" t="s">
        <v>6</v>
      </c>
      <c r="D135" s="5">
        <v>21</v>
      </c>
      <c r="E135" s="6" t="s">
        <v>40</v>
      </c>
      <c r="F135" s="5">
        <v>185.3</v>
      </c>
      <c r="G135" s="5">
        <v>190.1</v>
      </c>
      <c r="H135" s="5">
        <v>4.8</v>
      </c>
      <c r="I135" s="5">
        <v>6.23</v>
      </c>
      <c r="J135" s="5">
        <v>6.23</v>
      </c>
      <c r="K135" s="5">
        <v>185.3</v>
      </c>
      <c r="L135" s="5">
        <v>191.53</v>
      </c>
      <c r="M135" s="5">
        <v>130</v>
      </c>
      <c r="N135" s="7" t="s">
        <v>22</v>
      </c>
      <c r="O135" s="5">
        <v>6</v>
      </c>
      <c r="P135" s="6" t="s">
        <v>157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" x14ac:dyDescent="0.15">
      <c r="A136" s="5">
        <v>397</v>
      </c>
      <c r="B136" s="6" t="s">
        <v>2</v>
      </c>
      <c r="C136" s="6" t="s">
        <v>6</v>
      </c>
      <c r="D136" s="5">
        <v>22</v>
      </c>
      <c r="E136" s="6" t="s">
        <v>40</v>
      </c>
      <c r="F136" s="5">
        <v>190.1</v>
      </c>
      <c r="G136" s="5">
        <v>195</v>
      </c>
      <c r="H136" s="5">
        <v>4.9000000000000004</v>
      </c>
      <c r="I136" s="5">
        <v>6.99</v>
      </c>
      <c r="J136" s="5">
        <v>6.99</v>
      </c>
      <c r="K136" s="5">
        <v>190.1</v>
      </c>
      <c r="L136" s="5">
        <v>197.09</v>
      </c>
      <c r="M136" s="5">
        <v>143</v>
      </c>
      <c r="N136" s="7" t="s">
        <v>22</v>
      </c>
      <c r="O136" s="5">
        <v>6</v>
      </c>
      <c r="P136" s="6" t="s">
        <v>158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" x14ac:dyDescent="0.15">
      <c r="A137" s="5">
        <v>397</v>
      </c>
      <c r="B137" s="6" t="s">
        <v>2</v>
      </c>
      <c r="C137" s="6" t="s">
        <v>6</v>
      </c>
      <c r="D137" s="5">
        <v>23</v>
      </c>
      <c r="E137" s="6" t="s">
        <v>40</v>
      </c>
      <c r="F137" s="5">
        <v>195</v>
      </c>
      <c r="G137" s="5">
        <v>199.8</v>
      </c>
      <c r="H137" s="5">
        <v>4.8</v>
      </c>
      <c r="I137" s="5">
        <v>6.6</v>
      </c>
      <c r="J137" s="5">
        <v>6.6</v>
      </c>
      <c r="K137" s="5">
        <v>195</v>
      </c>
      <c r="L137" s="5">
        <v>201.6</v>
      </c>
      <c r="M137" s="5">
        <v>138</v>
      </c>
      <c r="N137" s="7" t="s">
        <v>22</v>
      </c>
      <c r="O137" s="5">
        <v>6</v>
      </c>
      <c r="P137" s="6" t="s">
        <v>159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" x14ac:dyDescent="0.15">
      <c r="A138" s="5">
        <v>397</v>
      </c>
      <c r="B138" s="6" t="s">
        <v>2</v>
      </c>
      <c r="C138" s="6" t="s">
        <v>6</v>
      </c>
      <c r="D138" s="5">
        <v>24</v>
      </c>
      <c r="E138" s="6" t="s">
        <v>40</v>
      </c>
      <c r="F138" s="5">
        <v>199.8</v>
      </c>
      <c r="G138" s="5">
        <v>204.7</v>
      </c>
      <c r="H138" s="5">
        <v>4.9000000000000004</v>
      </c>
      <c r="I138" s="5">
        <v>7.17</v>
      </c>
      <c r="J138" s="5">
        <v>7.17</v>
      </c>
      <c r="K138" s="5">
        <v>199.8</v>
      </c>
      <c r="L138" s="5">
        <v>206.97</v>
      </c>
      <c r="M138" s="5">
        <v>146</v>
      </c>
      <c r="N138" s="7" t="s">
        <v>22</v>
      </c>
      <c r="O138" s="5">
        <v>6</v>
      </c>
      <c r="P138" s="6" t="s">
        <v>160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" x14ac:dyDescent="0.15">
      <c r="A139" s="5">
        <v>397</v>
      </c>
      <c r="B139" s="6" t="s">
        <v>2</v>
      </c>
      <c r="C139" s="6" t="s">
        <v>6</v>
      </c>
      <c r="D139" s="5">
        <v>25</v>
      </c>
      <c r="E139" s="6" t="s">
        <v>40</v>
      </c>
      <c r="F139" s="5">
        <v>204.7</v>
      </c>
      <c r="G139" s="5">
        <v>209.5</v>
      </c>
      <c r="H139" s="5">
        <v>4.8</v>
      </c>
      <c r="I139" s="5">
        <v>5.42</v>
      </c>
      <c r="J139" s="5">
        <v>5.43</v>
      </c>
      <c r="K139" s="5">
        <v>204.7</v>
      </c>
      <c r="L139" s="5">
        <v>210.13</v>
      </c>
      <c r="M139" s="5">
        <v>113</v>
      </c>
      <c r="N139" s="7" t="s">
        <v>22</v>
      </c>
      <c r="O139" s="5">
        <v>5</v>
      </c>
      <c r="P139" s="6" t="s">
        <v>161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" x14ac:dyDescent="0.15">
      <c r="A140" s="5">
        <v>397</v>
      </c>
      <c r="B140" s="6" t="s">
        <v>2</v>
      </c>
      <c r="C140" s="6" t="s">
        <v>6</v>
      </c>
      <c r="D140" s="5">
        <v>26</v>
      </c>
      <c r="E140" s="6" t="s">
        <v>40</v>
      </c>
      <c r="F140" s="5">
        <v>209.5</v>
      </c>
      <c r="G140" s="5">
        <v>214.4</v>
      </c>
      <c r="H140" s="5">
        <v>4.9000000000000004</v>
      </c>
      <c r="I140" s="5">
        <v>6.07</v>
      </c>
      <c r="J140" s="5">
        <v>6.07</v>
      </c>
      <c r="K140" s="5">
        <v>209.5</v>
      </c>
      <c r="L140" s="5">
        <v>215.57</v>
      </c>
      <c r="M140" s="5">
        <v>124</v>
      </c>
      <c r="N140" s="7" t="s">
        <v>22</v>
      </c>
      <c r="O140" s="5">
        <v>5</v>
      </c>
      <c r="P140" s="6" t="s">
        <v>162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" x14ac:dyDescent="0.15">
      <c r="A141" s="5">
        <v>397</v>
      </c>
      <c r="B141" s="6" t="s">
        <v>2</v>
      </c>
      <c r="C141" s="6" t="s">
        <v>6</v>
      </c>
      <c r="D141" s="5">
        <v>27</v>
      </c>
      <c r="E141" s="6" t="s">
        <v>40</v>
      </c>
      <c r="F141" s="5">
        <v>214.4</v>
      </c>
      <c r="G141" s="5">
        <v>219.2</v>
      </c>
      <c r="H141" s="5">
        <v>4.8</v>
      </c>
      <c r="I141" s="5">
        <v>5.88</v>
      </c>
      <c r="J141" s="5">
        <v>5.88</v>
      </c>
      <c r="K141" s="5">
        <v>214.4</v>
      </c>
      <c r="L141" s="5">
        <v>220.28</v>
      </c>
      <c r="M141" s="5">
        <v>123</v>
      </c>
      <c r="N141" s="7" t="s">
        <v>22</v>
      </c>
      <c r="O141" s="5">
        <v>5</v>
      </c>
      <c r="P141" s="6" t="s">
        <v>163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" x14ac:dyDescent="0.15">
      <c r="A142" s="5">
        <v>397</v>
      </c>
      <c r="B142" s="6" t="s">
        <v>2</v>
      </c>
      <c r="C142" s="6" t="s">
        <v>6</v>
      </c>
      <c r="D142" s="5">
        <v>28</v>
      </c>
      <c r="E142" s="6" t="s">
        <v>40</v>
      </c>
      <c r="F142" s="5">
        <v>219.2</v>
      </c>
      <c r="G142" s="5">
        <v>224.1</v>
      </c>
      <c r="H142" s="5">
        <v>4.9000000000000004</v>
      </c>
      <c r="I142" s="5">
        <v>6.82</v>
      </c>
      <c r="J142" s="5">
        <v>6.82</v>
      </c>
      <c r="K142" s="5">
        <v>219.2</v>
      </c>
      <c r="L142" s="5">
        <v>226.02</v>
      </c>
      <c r="M142" s="5">
        <v>139</v>
      </c>
      <c r="N142" s="7" t="s">
        <v>22</v>
      </c>
      <c r="O142" s="5">
        <v>6</v>
      </c>
      <c r="P142" s="6" t="s">
        <v>164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" x14ac:dyDescent="0.15">
      <c r="A143" s="5">
        <v>397</v>
      </c>
      <c r="B143" s="6" t="s">
        <v>2</v>
      </c>
      <c r="C143" s="6" t="s">
        <v>6</v>
      </c>
      <c r="D143" s="5">
        <v>29</v>
      </c>
      <c r="E143" s="6" t="s">
        <v>40</v>
      </c>
      <c r="F143" s="5">
        <v>224.1</v>
      </c>
      <c r="G143" s="5">
        <v>228.9</v>
      </c>
      <c r="H143" s="5">
        <v>4.8</v>
      </c>
      <c r="I143" s="5">
        <v>5.25</v>
      </c>
      <c r="J143" s="5">
        <v>5.25</v>
      </c>
      <c r="K143" s="5">
        <v>224.1</v>
      </c>
      <c r="L143" s="5">
        <v>229.35</v>
      </c>
      <c r="M143" s="5">
        <v>109</v>
      </c>
      <c r="N143" s="7" t="s">
        <v>22</v>
      </c>
      <c r="O143" s="5">
        <v>5</v>
      </c>
      <c r="P143" s="6" t="s">
        <v>165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" x14ac:dyDescent="0.15">
      <c r="A144" s="5">
        <v>397</v>
      </c>
      <c r="B144" s="6" t="s">
        <v>2</v>
      </c>
      <c r="C144" s="6" t="s">
        <v>6</v>
      </c>
      <c r="D144" s="5">
        <v>30</v>
      </c>
      <c r="E144" s="6" t="s">
        <v>40</v>
      </c>
      <c r="F144" s="5">
        <v>228.9</v>
      </c>
      <c r="G144" s="5">
        <v>233.8</v>
      </c>
      <c r="H144" s="5">
        <v>4.9000000000000004</v>
      </c>
      <c r="I144" s="5">
        <v>6.44</v>
      </c>
      <c r="J144" s="5">
        <v>6.44</v>
      </c>
      <c r="K144" s="5">
        <v>228.9</v>
      </c>
      <c r="L144" s="5">
        <v>235.34</v>
      </c>
      <c r="M144" s="5">
        <v>131</v>
      </c>
      <c r="N144" s="7" t="s">
        <v>22</v>
      </c>
      <c r="O144" s="5">
        <v>6</v>
      </c>
      <c r="P144" s="6" t="s">
        <v>166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" x14ac:dyDescent="0.15">
      <c r="A145" s="5">
        <v>397</v>
      </c>
      <c r="B145" s="6" t="s">
        <v>2</v>
      </c>
      <c r="C145" s="6" t="s">
        <v>6</v>
      </c>
      <c r="D145" s="5">
        <v>31</v>
      </c>
      <c r="E145" s="6" t="s">
        <v>40</v>
      </c>
      <c r="F145" s="5">
        <v>233.8</v>
      </c>
      <c r="G145" s="5">
        <v>238.6</v>
      </c>
      <c r="H145" s="5">
        <v>4.8</v>
      </c>
      <c r="I145" s="5">
        <v>7.05</v>
      </c>
      <c r="J145" s="5">
        <v>7.05</v>
      </c>
      <c r="K145" s="5">
        <v>233.8</v>
      </c>
      <c r="L145" s="5">
        <v>240.85</v>
      </c>
      <c r="M145" s="5">
        <v>147</v>
      </c>
      <c r="N145" s="7" t="s">
        <v>22</v>
      </c>
      <c r="O145" s="5">
        <v>6</v>
      </c>
      <c r="P145" s="6" t="s">
        <v>167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" x14ac:dyDescent="0.15">
      <c r="A146" s="5">
        <v>397</v>
      </c>
      <c r="B146" s="6" t="s">
        <v>2</v>
      </c>
      <c r="C146" s="6" t="s">
        <v>6</v>
      </c>
      <c r="D146" s="5">
        <v>32</v>
      </c>
      <c r="E146" s="6" t="s">
        <v>40</v>
      </c>
      <c r="F146" s="5">
        <v>238.6</v>
      </c>
      <c r="G146" s="5">
        <v>243.5</v>
      </c>
      <c r="H146" s="5">
        <v>4.9000000000000004</v>
      </c>
      <c r="I146" s="5">
        <v>5.21</v>
      </c>
      <c r="J146" s="5">
        <v>5.21</v>
      </c>
      <c r="K146" s="5">
        <v>238.6</v>
      </c>
      <c r="L146" s="5">
        <v>243.81</v>
      </c>
      <c r="M146" s="5">
        <v>106</v>
      </c>
      <c r="N146" s="7" t="s">
        <v>22</v>
      </c>
      <c r="O146" s="5">
        <v>5</v>
      </c>
      <c r="P146" s="6" t="s">
        <v>168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" x14ac:dyDescent="0.15">
      <c r="A147" s="5">
        <v>397</v>
      </c>
      <c r="B147" s="6" t="s">
        <v>2</v>
      </c>
      <c r="C147" s="6" t="s">
        <v>6</v>
      </c>
      <c r="D147" s="5">
        <v>33</v>
      </c>
      <c r="E147" s="6" t="s">
        <v>40</v>
      </c>
      <c r="F147" s="5">
        <v>243.5</v>
      </c>
      <c r="G147" s="5">
        <v>248.3</v>
      </c>
      <c r="H147" s="5">
        <v>4.8</v>
      </c>
      <c r="I147" s="5">
        <v>6.63</v>
      </c>
      <c r="J147" s="5">
        <v>6.64</v>
      </c>
      <c r="K147" s="5">
        <v>243.5</v>
      </c>
      <c r="L147" s="5">
        <v>250.14</v>
      </c>
      <c r="M147" s="5">
        <v>138</v>
      </c>
      <c r="N147" s="7" t="s">
        <v>22</v>
      </c>
      <c r="O147" s="5">
        <v>6</v>
      </c>
      <c r="P147" s="6" t="s">
        <v>169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" x14ac:dyDescent="0.15">
      <c r="A148" s="5">
        <v>397</v>
      </c>
      <c r="B148" s="6" t="s">
        <v>2</v>
      </c>
      <c r="C148" s="6" t="s">
        <v>6</v>
      </c>
      <c r="D148" s="5">
        <v>34</v>
      </c>
      <c r="E148" s="6" t="s">
        <v>40</v>
      </c>
      <c r="F148" s="5">
        <v>248.3</v>
      </c>
      <c r="G148" s="5">
        <v>253.2</v>
      </c>
      <c r="H148" s="5">
        <v>4.9000000000000004</v>
      </c>
      <c r="I148" s="5">
        <v>6.55</v>
      </c>
      <c r="J148" s="5">
        <v>6.55</v>
      </c>
      <c r="K148" s="5">
        <v>248.3</v>
      </c>
      <c r="L148" s="5">
        <v>254.85</v>
      </c>
      <c r="M148" s="5">
        <v>134</v>
      </c>
      <c r="N148" s="7" t="s">
        <v>22</v>
      </c>
      <c r="O148" s="5">
        <v>6</v>
      </c>
      <c r="P148" s="6" t="s">
        <v>170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" x14ac:dyDescent="0.15">
      <c r="A149" s="5">
        <v>397</v>
      </c>
      <c r="B149" s="6" t="s">
        <v>2</v>
      </c>
      <c r="C149" s="6" t="s">
        <v>6</v>
      </c>
      <c r="D149" s="5">
        <v>35</v>
      </c>
      <c r="E149" s="6" t="s">
        <v>40</v>
      </c>
      <c r="F149" s="5">
        <v>253.2</v>
      </c>
      <c r="G149" s="5">
        <v>258</v>
      </c>
      <c r="H149" s="5">
        <v>4.8</v>
      </c>
      <c r="I149" s="5">
        <v>6.18</v>
      </c>
      <c r="J149" s="5">
        <v>6.18</v>
      </c>
      <c r="K149" s="5">
        <v>253.2</v>
      </c>
      <c r="L149" s="5">
        <v>259.38</v>
      </c>
      <c r="M149" s="5">
        <v>129</v>
      </c>
      <c r="N149" s="7" t="s">
        <v>22</v>
      </c>
      <c r="O149" s="5">
        <v>6</v>
      </c>
      <c r="P149" s="6" t="s">
        <v>171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" x14ac:dyDescent="0.15">
      <c r="A150" s="5">
        <v>397</v>
      </c>
      <c r="B150" s="6" t="s">
        <v>2</v>
      </c>
      <c r="C150" s="6" t="s">
        <v>6</v>
      </c>
      <c r="D150" s="5">
        <v>36</v>
      </c>
      <c r="E150" s="6" t="s">
        <v>40</v>
      </c>
      <c r="F150" s="5">
        <v>258</v>
      </c>
      <c r="G150" s="5">
        <v>262.89999999999998</v>
      </c>
      <c r="H150" s="5">
        <v>4.9000000000000004</v>
      </c>
      <c r="I150" s="5">
        <v>6.56</v>
      </c>
      <c r="J150" s="5">
        <v>6.56</v>
      </c>
      <c r="K150" s="5">
        <v>258</v>
      </c>
      <c r="L150" s="5">
        <v>264.56</v>
      </c>
      <c r="M150" s="5">
        <v>134</v>
      </c>
      <c r="N150" s="7" t="s">
        <v>22</v>
      </c>
      <c r="O150" s="5">
        <v>6</v>
      </c>
      <c r="P150" s="6" t="s">
        <v>172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" x14ac:dyDescent="0.15">
      <c r="A151" s="5">
        <v>397</v>
      </c>
      <c r="B151" s="6" t="s">
        <v>2</v>
      </c>
      <c r="C151" s="6" t="s">
        <v>6</v>
      </c>
      <c r="D151" s="5">
        <v>37</v>
      </c>
      <c r="E151" s="6" t="s">
        <v>40</v>
      </c>
      <c r="F151" s="5">
        <v>262.89999999999998</v>
      </c>
      <c r="G151" s="5">
        <v>267.7</v>
      </c>
      <c r="H151" s="5">
        <v>4.8</v>
      </c>
      <c r="I151" s="5">
        <v>6.57</v>
      </c>
      <c r="J151" s="5">
        <v>6.57</v>
      </c>
      <c r="K151" s="5">
        <v>262.89999999999998</v>
      </c>
      <c r="L151" s="5">
        <v>269.47000000000003</v>
      </c>
      <c r="M151" s="5">
        <v>137</v>
      </c>
      <c r="N151" s="7" t="s">
        <v>22</v>
      </c>
      <c r="O151" s="5">
        <v>6</v>
      </c>
      <c r="P151" s="6" t="s">
        <v>173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" x14ac:dyDescent="0.15">
      <c r="A152" s="5">
        <v>397</v>
      </c>
      <c r="B152" s="6" t="s">
        <v>2</v>
      </c>
      <c r="C152" s="6" t="s">
        <v>6</v>
      </c>
      <c r="D152" s="5">
        <v>38</v>
      </c>
      <c r="E152" s="6" t="s">
        <v>40</v>
      </c>
      <c r="F152" s="5">
        <v>267.7</v>
      </c>
      <c r="G152" s="5">
        <v>272.60000000000002</v>
      </c>
      <c r="H152" s="5">
        <v>4.9000000000000004</v>
      </c>
      <c r="I152" s="5">
        <v>6.36</v>
      </c>
      <c r="J152" s="5">
        <v>6.36</v>
      </c>
      <c r="K152" s="5">
        <v>267.7</v>
      </c>
      <c r="L152" s="5">
        <v>274.06</v>
      </c>
      <c r="M152" s="5">
        <v>130</v>
      </c>
      <c r="N152" s="7" t="s">
        <v>22</v>
      </c>
      <c r="O152" s="5">
        <v>5</v>
      </c>
      <c r="P152" s="6" t="s">
        <v>174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" x14ac:dyDescent="0.15">
      <c r="A153" s="5">
        <v>397</v>
      </c>
      <c r="B153" s="6" t="s">
        <v>2</v>
      </c>
      <c r="C153" s="6" t="s">
        <v>6</v>
      </c>
      <c r="D153" s="5">
        <v>39</v>
      </c>
      <c r="E153" s="6" t="s">
        <v>40</v>
      </c>
      <c r="F153" s="5">
        <v>272.60000000000002</v>
      </c>
      <c r="G153" s="5">
        <v>278.60000000000002</v>
      </c>
      <c r="H153" s="5">
        <v>6</v>
      </c>
      <c r="I153" s="5">
        <v>7.71</v>
      </c>
      <c r="J153" s="5">
        <v>7.71</v>
      </c>
      <c r="K153" s="5">
        <v>272.60000000000002</v>
      </c>
      <c r="L153" s="5">
        <v>280.31</v>
      </c>
      <c r="M153" s="5">
        <v>129</v>
      </c>
      <c r="N153" s="7" t="s">
        <v>22</v>
      </c>
      <c r="O153" s="5">
        <v>7</v>
      </c>
      <c r="P153" s="6" t="s">
        <v>175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" x14ac:dyDescent="0.15">
      <c r="A154" s="5">
        <v>397</v>
      </c>
      <c r="B154" s="6" t="s">
        <v>2</v>
      </c>
      <c r="C154" s="6" t="s">
        <v>6</v>
      </c>
      <c r="D154" s="5">
        <v>40</v>
      </c>
      <c r="E154" s="6" t="s">
        <v>40</v>
      </c>
      <c r="F154" s="5">
        <v>278.60000000000002</v>
      </c>
      <c r="G154" s="5">
        <v>284.60000000000002</v>
      </c>
      <c r="H154" s="5">
        <v>6</v>
      </c>
      <c r="I154" s="5">
        <v>9.3800000000000008</v>
      </c>
      <c r="J154" s="5">
        <v>9.3800000000000008</v>
      </c>
      <c r="K154" s="5">
        <v>278.60000000000002</v>
      </c>
      <c r="L154" s="5">
        <v>287.98</v>
      </c>
      <c r="M154" s="5">
        <v>156</v>
      </c>
      <c r="N154" s="7" t="s">
        <v>22</v>
      </c>
      <c r="O154" s="5">
        <v>8</v>
      </c>
      <c r="P154" s="6" t="s">
        <v>176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" x14ac:dyDescent="0.15">
      <c r="A155" s="5">
        <v>397</v>
      </c>
      <c r="B155" s="6" t="s">
        <v>2</v>
      </c>
      <c r="C155" s="6" t="s">
        <v>6</v>
      </c>
      <c r="D155" s="5">
        <v>41</v>
      </c>
      <c r="E155" s="6" t="s">
        <v>40</v>
      </c>
      <c r="F155" s="5">
        <v>284.60000000000002</v>
      </c>
      <c r="G155" s="5">
        <v>289.39999999999998</v>
      </c>
      <c r="H155" s="5">
        <v>4.8</v>
      </c>
      <c r="I155" s="5">
        <v>5.53</v>
      </c>
      <c r="J155" s="5">
        <v>5.53</v>
      </c>
      <c r="K155" s="5">
        <v>284.60000000000002</v>
      </c>
      <c r="L155" s="5">
        <v>290.13</v>
      </c>
      <c r="M155" s="5">
        <v>115</v>
      </c>
      <c r="N155" s="7" t="s">
        <v>22</v>
      </c>
      <c r="O155" s="5">
        <v>5</v>
      </c>
      <c r="P155" s="6" t="s">
        <v>177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" x14ac:dyDescent="0.15">
      <c r="A156" s="5">
        <v>397</v>
      </c>
      <c r="B156" s="6" t="s">
        <v>2</v>
      </c>
      <c r="C156" s="6" t="s">
        <v>6</v>
      </c>
      <c r="D156" s="5">
        <v>42</v>
      </c>
      <c r="E156" s="6" t="s">
        <v>40</v>
      </c>
      <c r="F156" s="5">
        <v>289.39999999999998</v>
      </c>
      <c r="G156" s="5">
        <v>294.3</v>
      </c>
      <c r="H156" s="5">
        <v>4.9000000000000004</v>
      </c>
      <c r="I156" s="5">
        <v>6.04</v>
      </c>
      <c r="J156" s="5">
        <v>6.04</v>
      </c>
      <c r="K156" s="5">
        <v>289.39999999999998</v>
      </c>
      <c r="L156" s="5">
        <v>295.44</v>
      </c>
      <c r="M156" s="5">
        <v>123</v>
      </c>
      <c r="N156" s="7" t="s">
        <v>22</v>
      </c>
      <c r="O156" s="5">
        <v>5</v>
      </c>
      <c r="P156" s="6" t="s">
        <v>178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" x14ac:dyDescent="0.15">
      <c r="A157" s="5">
        <v>397</v>
      </c>
      <c r="B157" s="6" t="s">
        <v>2</v>
      </c>
      <c r="C157" s="6" t="s">
        <v>6</v>
      </c>
      <c r="D157" s="5">
        <v>43</v>
      </c>
      <c r="E157" s="6" t="s">
        <v>40</v>
      </c>
      <c r="F157" s="5">
        <v>294.3</v>
      </c>
      <c r="G157" s="5">
        <v>299.10000000000002</v>
      </c>
      <c r="H157" s="5">
        <v>4.8</v>
      </c>
      <c r="I157" s="5">
        <v>6.01</v>
      </c>
      <c r="J157" s="5">
        <v>6.01</v>
      </c>
      <c r="K157" s="5">
        <v>294.3</v>
      </c>
      <c r="L157" s="5">
        <v>300.31</v>
      </c>
      <c r="M157" s="5">
        <v>125</v>
      </c>
      <c r="N157" s="7" t="s">
        <v>22</v>
      </c>
      <c r="O157" s="5">
        <v>5</v>
      </c>
      <c r="P157" s="6" t="s">
        <v>179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" x14ac:dyDescent="0.15">
      <c r="A158" s="5">
        <v>397</v>
      </c>
      <c r="B158" s="6" t="s">
        <v>2</v>
      </c>
      <c r="C158" s="6" t="s">
        <v>6</v>
      </c>
      <c r="D158" s="5">
        <v>44</v>
      </c>
      <c r="E158" s="6" t="s">
        <v>40</v>
      </c>
      <c r="F158" s="5">
        <v>299.10000000000002</v>
      </c>
      <c r="G158" s="5">
        <v>304</v>
      </c>
      <c r="H158" s="5">
        <v>4.9000000000000004</v>
      </c>
      <c r="I158" s="5">
        <v>6.72</v>
      </c>
      <c r="J158" s="5">
        <v>6.72</v>
      </c>
      <c r="K158" s="5">
        <v>299.10000000000002</v>
      </c>
      <c r="L158" s="5">
        <v>305.82</v>
      </c>
      <c r="M158" s="5">
        <v>137</v>
      </c>
      <c r="N158" s="7" t="s">
        <v>22</v>
      </c>
      <c r="O158" s="5">
        <v>6</v>
      </c>
      <c r="P158" s="6" t="s">
        <v>180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" x14ac:dyDescent="0.15">
      <c r="A159" s="5">
        <v>397</v>
      </c>
      <c r="B159" s="6" t="s">
        <v>2</v>
      </c>
      <c r="C159" s="6" t="s">
        <v>6</v>
      </c>
      <c r="D159" s="5">
        <v>45</v>
      </c>
      <c r="E159" s="6" t="s">
        <v>40</v>
      </c>
      <c r="F159" s="5">
        <v>304</v>
      </c>
      <c r="G159" s="5">
        <v>308.8</v>
      </c>
      <c r="H159" s="5">
        <v>4.8</v>
      </c>
      <c r="I159" s="5">
        <v>6.4</v>
      </c>
      <c r="J159" s="5">
        <v>6.4</v>
      </c>
      <c r="K159" s="5">
        <v>304</v>
      </c>
      <c r="L159" s="5">
        <v>310.39999999999998</v>
      </c>
      <c r="M159" s="5">
        <v>133</v>
      </c>
      <c r="N159" s="7" t="s">
        <v>22</v>
      </c>
      <c r="O159" s="5">
        <v>5</v>
      </c>
      <c r="P159" s="6" t="s">
        <v>181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" x14ac:dyDescent="0.15">
      <c r="A160" s="5">
        <v>397</v>
      </c>
      <c r="B160" s="6" t="s">
        <v>2</v>
      </c>
      <c r="C160" s="6" t="s">
        <v>6</v>
      </c>
      <c r="D160" s="5">
        <v>46</v>
      </c>
      <c r="E160" s="6" t="s">
        <v>40</v>
      </c>
      <c r="F160" s="5">
        <v>308.8</v>
      </c>
      <c r="G160" s="5">
        <v>313.7</v>
      </c>
      <c r="H160" s="5">
        <v>4.9000000000000004</v>
      </c>
      <c r="I160" s="5">
        <v>6.64</v>
      </c>
      <c r="J160" s="5">
        <v>6.64</v>
      </c>
      <c r="K160" s="5">
        <v>308.8</v>
      </c>
      <c r="L160" s="5">
        <v>315.44</v>
      </c>
      <c r="M160" s="5">
        <v>136</v>
      </c>
      <c r="N160" s="7" t="s">
        <v>22</v>
      </c>
      <c r="O160" s="5">
        <v>6</v>
      </c>
      <c r="P160" s="6" t="s">
        <v>182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" x14ac:dyDescent="0.15">
      <c r="A161" s="5">
        <v>397</v>
      </c>
      <c r="B161" s="6" t="s">
        <v>2</v>
      </c>
      <c r="C161" s="6" t="s">
        <v>6</v>
      </c>
      <c r="D161" s="5">
        <v>47</v>
      </c>
      <c r="E161" s="6" t="s">
        <v>40</v>
      </c>
      <c r="F161" s="5">
        <v>313.7</v>
      </c>
      <c r="G161" s="5">
        <v>318.5</v>
      </c>
      <c r="H161" s="5">
        <v>4.8</v>
      </c>
      <c r="I161" s="5">
        <v>5.08</v>
      </c>
      <c r="J161" s="5">
        <v>5.08</v>
      </c>
      <c r="K161" s="5">
        <v>313.7</v>
      </c>
      <c r="L161" s="5">
        <v>318.77999999999997</v>
      </c>
      <c r="M161" s="5">
        <v>106</v>
      </c>
      <c r="N161" s="7" t="s">
        <v>22</v>
      </c>
      <c r="O161" s="5">
        <v>5</v>
      </c>
      <c r="P161" s="6" t="s">
        <v>183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" x14ac:dyDescent="0.15">
      <c r="A162" s="5">
        <v>397</v>
      </c>
      <c r="B162" s="6" t="s">
        <v>2</v>
      </c>
      <c r="C162" s="6" t="s">
        <v>6</v>
      </c>
      <c r="D162" s="5">
        <v>48</v>
      </c>
      <c r="E162" s="6" t="s">
        <v>40</v>
      </c>
      <c r="F162" s="5">
        <v>318.5</v>
      </c>
      <c r="G162" s="5">
        <v>323.39999999999998</v>
      </c>
      <c r="H162" s="5">
        <v>4.9000000000000004</v>
      </c>
      <c r="I162" s="5">
        <v>5.83</v>
      </c>
      <c r="J162" s="5">
        <v>5.83</v>
      </c>
      <c r="K162" s="5">
        <v>318.5</v>
      </c>
      <c r="L162" s="5">
        <v>324.33</v>
      </c>
      <c r="M162" s="5">
        <v>119</v>
      </c>
      <c r="N162" s="7" t="s">
        <v>22</v>
      </c>
      <c r="O162" s="5">
        <v>5</v>
      </c>
      <c r="P162" s="6" t="s">
        <v>184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" x14ac:dyDescent="0.15">
      <c r="A163" s="5">
        <v>397</v>
      </c>
      <c r="B163" s="6" t="s">
        <v>2</v>
      </c>
      <c r="C163" s="6" t="s">
        <v>6</v>
      </c>
      <c r="D163" s="5">
        <v>49</v>
      </c>
      <c r="E163" s="6" t="s">
        <v>40</v>
      </c>
      <c r="F163" s="5">
        <v>323.39999999999998</v>
      </c>
      <c r="G163" s="5">
        <v>328.2</v>
      </c>
      <c r="H163" s="5">
        <v>4.8</v>
      </c>
      <c r="I163" s="5">
        <v>5.39</v>
      </c>
      <c r="J163" s="5">
        <v>5.39</v>
      </c>
      <c r="K163" s="5">
        <v>323.39999999999998</v>
      </c>
      <c r="L163" s="5">
        <v>328.79</v>
      </c>
      <c r="M163" s="5">
        <v>112</v>
      </c>
      <c r="N163" s="7" t="s">
        <v>22</v>
      </c>
      <c r="O163" s="5">
        <v>5</v>
      </c>
      <c r="P163" s="6" t="s">
        <v>185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" x14ac:dyDescent="0.15">
      <c r="A164" s="5">
        <v>397</v>
      </c>
      <c r="B164" s="6" t="s">
        <v>2</v>
      </c>
      <c r="C164" s="6" t="s">
        <v>6</v>
      </c>
      <c r="D164" s="5">
        <v>50</v>
      </c>
      <c r="E164" s="6" t="s">
        <v>40</v>
      </c>
      <c r="F164" s="5">
        <v>328.2</v>
      </c>
      <c r="G164" s="5">
        <v>333.1</v>
      </c>
      <c r="H164" s="5">
        <v>4.9000000000000004</v>
      </c>
      <c r="I164" s="5">
        <v>6.34</v>
      </c>
      <c r="J164" s="5">
        <v>6.34</v>
      </c>
      <c r="K164" s="5">
        <v>328.2</v>
      </c>
      <c r="L164" s="5">
        <v>334.54</v>
      </c>
      <c r="M164" s="5">
        <v>129</v>
      </c>
      <c r="N164" s="7" t="s">
        <v>22</v>
      </c>
      <c r="O164" s="5">
        <v>6</v>
      </c>
      <c r="P164" s="6" t="s">
        <v>186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" x14ac:dyDescent="0.15">
      <c r="A165" s="5">
        <v>397</v>
      </c>
      <c r="B165" s="6" t="s">
        <v>2</v>
      </c>
      <c r="C165" s="6" t="s">
        <v>6</v>
      </c>
      <c r="D165" s="5">
        <v>51</v>
      </c>
      <c r="E165" s="6" t="s">
        <v>40</v>
      </c>
      <c r="F165" s="5">
        <v>333.1</v>
      </c>
      <c r="G165" s="5">
        <v>337.9</v>
      </c>
      <c r="H165" s="5">
        <v>4.8</v>
      </c>
      <c r="I165" s="5">
        <v>4.93</v>
      </c>
      <c r="J165" s="5">
        <v>4.93</v>
      </c>
      <c r="K165" s="5">
        <v>333.1</v>
      </c>
      <c r="L165" s="5">
        <v>338.03</v>
      </c>
      <c r="M165" s="5">
        <v>103</v>
      </c>
      <c r="N165" s="7" t="s">
        <v>22</v>
      </c>
      <c r="O165" s="5">
        <v>5</v>
      </c>
      <c r="P165" s="6" t="s">
        <v>187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" x14ac:dyDescent="0.15">
      <c r="A166" s="5">
        <v>397</v>
      </c>
      <c r="B166" s="6" t="s">
        <v>2</v>
      </c>
      <c r="C166" s="6" t="s">
        <v>6</v>
      </c>
      <c r="D166" s="5">
        <v>52</v>
      </c>
      <c r="E166" s="6" t="s">
        <v>40</v>
      </c>
      <c r="F166" s="5">
        <v>337.9</v>
      </c>
      <c r="G166" s="5">
        <v>342.8</v>
      </c>
      <c r="H166" s="5">
        <v>4.9000000000000004</v>
      </c>
      <c r="I166" s="5">
        <v>7.19</v>
      </c>
      <c r="J166" s="5">
        <v>7.19</v>
      </c>
      <c r="K166" s="5">
        <v>337.9</v>
      </c>
      <c r="L166" s="5">
        <v>345.09</v>
      </c>
      <c r="M166" s="5">
        <v>147</v>
      </c>
      <c r="N166" s="7" t="s">
        <v>22</v>
      </c>
      <c r="O166" s="5">
        <v>6</v>
      </c>
      <c r="P166" s="6" t="s">
        <v>188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" x14ac:dyDescent="0.15">
      <c r="A167" s="5">
        <v>397</v>
      </c>
      <c r="B167" s="6" t="s">
        <v>2</v>
      </c>
      <c r="C167" s="6" t="s">
        <v>6</v>
      </c>
      <c r="D167" s="5">
        <v>53</v>
      </c>
      <c r="E167" s="6" t="s">
        <v>40</v>
      </c>
      <c r="F167" s="5">
        <v>342.8</v>
      </c>
      <c r="G167" s="5">
        <v>347.6</v>
      </c>
      <c r="H167" s="5">
        <v>4.8</v>
      </c>
      <c r="I167" s="5">
        <v>5.04</v>
      </c>
      <c r="J167" s="5">
        <v>5.04</v>
      </c>
      <c r="K167" s="5">
        <v>342.8</v>
      </c>
      <c r="L167" s="5">
        <v>347.84</v>
      </c>
      <c r="M167" s="5">
        <v>105</v>
      </c>
      <c r="N167" s="7" t="s">
        <v>22</v>
      </c>
      <c r="O167" s="5">
        <v>5</v>
      </c>
      <c r="P167" s="6" t="s">
        <v>189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" x14ac:dyDescent="0.15">
      <c r="A168" s="5">
        <v>397</v>
      </c>
      <c r="B168" s="6" t="s">
        <v>2</v>
      </c>
      <c r="C168" s="6" t="s">
        <v>6</v>
      </c>
      <c r="D168" s="5">
        <v>54</v>
      </c>
      <c r="E168" s="6" t="s">
        <v>40</v>
      </c>
      <c r="F168" s="5">
        <v>347.6</v>
      </c>
      <c r="G168" s="5">
        <v>353.6</v>
      </c>
      <c r="H168" s="5">
        <v>6</v>
      </c>
      <c r="I168" s="5">
        <v>7.16</v>
      </c>
      <c r="J168" s="5">
        <v>7.16</v>
      </c>
      <c r="K168" s="5">
        <v>347.6</v>
      </c>
      <c r="L168" s="5">
        <v>354.76</v>
      </c>
      <c r="M168" s="5">
        <v>119</v>
      </c>
      <c r="N168" s="7" t="s">
        <v>22</v>
      </c>
      <c r="O168" s="5">
        <v>6</v>
      </c>
      <c r="P168" s="6" t="s">
        <v>190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" x14ac:dyDescent="0.15">
      <c r="A169" s="5">
        <v>397</v>
      </c>
      <c r="B169" s="6" t="s">
        <v>2</v>
      </c>
      <c r="C169" s="6" t="s">
        <v>5</v>
      </c>
      <c r="D169" s="5">
        <v>1</v>
      </c>
      <c r="E169" s="6" t="s">
        <v>21</v>
      </c>
      <c r="F169" s="5">
        <v>0</v>
      </c>
      <c r="G169" s="5">
        <v>4.5</v>
      </c>
      <c r="H169" s="5">
        <v>4.5</v>
      </c>
      <c r="I169" s="5">
        <v>4.51</v>
      </c>
      <c r="J169" s="5">
        <v>4.51</v>
      </c>
      <c r="K169" s="5">
        <v>0</v>
      </c>
      <c r="L169" s="5">
        <v>4.51</v>
      </c>
      <c r="M169" s="5">
        <v>100</v>
      </c>
      <c r="N169" s="7" t="s">
        <v>22</v>
      </c>
      <c r="O169" s="5">
        <v>4</v>
      </c>
      <c r="P169" s="6" t="s">
        <v>191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" x14ac:dyDescent="0.15">
      <c r="A170" s="5">
        <v>397</v>
      </c>
      <c r="B170" s="6" t="s">
        <v>2</v>
      </c>
      <c r="C170" s="6" t="s">
        <v>5</v>
      </c>
      <c r="D170" s="5">
        <v>2</v>
      </c>
      <c r="E170" s="6" t="s">
        <v>21</v>
      </c>
      <c r="F170" s="5">
        <v>4.5</v>
      </c>
      <c r="G170" s="5">
        <v>14</v>
      </c>
      <c r="H170" s="5">
        <v>9.5</v>
      </c>
      <c r="I170" s="5">
        <v>9.7200000000000006</v>
      </c>
      <c r="J170" s="5">
        <v>9.7100000000000009</v>
      </c>
      <c r="K170" s="5">
        <v>4.5</v>
      </c>
      <c r="L170" s="5">
        <v>14.21</v>
      </c>
      <c r="M170" s="5">
        <v>102</v>
      </c>
      <c r="N170" s="7" t="s">
        <v>22</v>
      </c>
      <c r="O170" s="5">
        <v>8</v>
      </c>
      <c r="P170" s="6" t="s">
        <v>192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" x14ac:dyDescent="0.15">
      <c r="A171" s="5">
        <v>397</v>
      </c>
      <c r="B171" s="6" t="s">
        <v>2</v>
      </c>
      <c r="C171" s="6" t="s">
        <v>5</v>
      </c>
      <c r="D171" s="5">
        <v>3</v>
      </c>
      <c r="E171" s="6" t="s">
        <v>21</v>
      </c>
      <c r="F171" s="5">
        <v>14</v>
      </c>
      <c r="G171" s="5">
        <v>23.5</v>
      </c>
      <c r="H171" s="5">
        <v>9.5</v>
      </c>
      <c r="I171" s="5">
        <v>9.85</v>
      </c>
      <c r="J171" s="5">
        <v>9.85</v>
      </c>
      <c r="K171" s="5">
        <v>14</v>
      </c>
      <c r="L171" s="5">
        <v>23.85</v>
      </c>
      <c r="M171" s="5">
        <v>104</v>
      </c>
      <c r="N171" s="7" t="s">
        <v>22</v>
      </c>
      <c r="O171" s="5">
        <v>8</v>
      </c>
      <c r="P171" s="6" t="s">
        <v>193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" x14ac:dyDescent="0.15">
      <c r="A172" s="5">
        <v>397</v>
      </c>
      <c r="B172" s="6" t="s">
        <v>2</v>
      </c>
      <c r="C172" s="6" t="s">
        <v>5</v>
      </c>
      <c r="D172" s="5">
        <v>4</v>
      </c>
      <c r="E172" s="6" t="s">
        <v>21</v>
      </c>
      <c r="F172" s="5">
        <v>23.5</v>
      </c>
      <c r="G172" s="5">
        <v>33</v>
      </c>
      <c r="H172" s="5">
        <v>9.5</v>
      </c>
      <c r="I172" s="5">
        <v>9.7899999999999991</v>
      </c>
      <c r="J172" s="5">
        <v>9.7799999999999994</v>
      </c>
      <c r="K172" s="5">
        <v>23.5</v>
      </c>
      <c r="L172" s="5">
        <v>33.28</v>
      </c>
      <c r="M172" s="5">
        <v>103</v>
      </c>
      <c r="N172" s="7" t="s">
        <v>22</v>
      </c>
      <c r="O172" s="5">
        <v>8</v>
      </c>
      <c r="P172" s="6" t="s">
        <v>194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" x14ac:dyDescent="0.15">
      <c r="A173" s="5">
        <v>397</v>
      </c>
      <c r="B173" s="6" t="s">
        <v>2</v>
      </c>
      <c r="C173" s="6" t="s">
        <v>5</v>
      </c>
      <c r="D173" s="5">
        <v>5</v>
      </c>
      <c r="E173" s="6" t="s">
        <v>21</v>
      </c>
      <c r="F173" s="5">
        <v>33</v>
      </c>
      <c r="G173" s="5">
        <v>37</v>
      </c>
      <c r="H173" s="5">
        <v>4</v>
      </c>
      <c r="I173" s="5">
        <v>6.37</v>
      </c>
      <c r="J173" s="5">
        <v>6.36</v>
      </c>
      <c r="K173" s="5">
        <v>33</v>
      </c>
      <c r="L173" s="5">
        <v>39.36</v>
      </c>
      <c r="M173" s="5">
        <v>159</v>
      </c>
      <c r="N173" s="7" t="s">
        <v>22</v>
      </c>
      <c r="O173" s="5">
        <v>6</v>
      </c>
      <c r="P173" s="6" t="s">
        <v>195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" x14ac:dyDescent="0.15">
      <c r="A174" s="5">
        <v>397</v>
      </c>
      <c r="B174" s="6" t="s">
        <v>2</v>
      </c>
      <c r="C174" s="6" t="s">
        <v>5</v>
      </c>
      <c r="D174" s="5">
        <v>6</v>
      </c>
      <c r="E174" s="6" t="s">
        <v>21</v>
      </c>
      <c r="F174" s="5">
        <v>37</v>
      </c>
      <c r="G174" s="5">
        <v>46.5</v>
      </c>
      <c r="H174" s="5">
        <v>9.5</v>
      </c>
      <c r="I174" s="5">
        <v>9.9</v>
      </c>
      <c r="J174" s="5">
        <v>10.029999999999999</v>
      </c>
      <c r="K174" s="5">
        <v>37</v>
      </c>
      <c r="L174" s="5">
        <v>47.03</v>
      </c>
      <c r="M174" s="5">
        <v>104</v>
      </c>
      <c r="N174" s="7" t="s">
        <v>22</v>
      </c>
      <c r="O174" s="5">
        <v>8</v>
      </c>
      <c r="P174" s="6" t="s">
        <v>196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" x14ac:dyDescent="0.15">
      <c r="A175" s="5">
        <v>397</v>
      </c>
      <c r="B175" s="6" t="s">
        <v>2</v>
      </c>
      <c r="C175" s="6" t="s">
        <v>5</v>
      </c>
      <c r="D175" s="5">
        <v>7</v>
      </c>
      <c r="E175" s="6" t="s">
        <v>21</v>
      </c>
      <c r="F175" s="5">
        <v>46.5</v>
      </c>
      <c r="G175" s="5">
        <v>56</v>
      </c>
      <c r="H175" s="5">
        <v>9.5</v>
      </c>
      <c r="I175" s="5">
        <v>10.08</v>
      </c>
      <c r="J175" s="5">
        <v>10.18</v>
      </c>
      <c r="K175" s="5">
        <v>46.5</v>
      </c>
      <c r="L175" s="5">
        <v>56.68</v>
      </c>
      <c r="M175" s="5">
        <v>106</v>
      </c>
      <c r="N175" s="7" t="s">
        <v>22</v>
      </c>
      <c r="O175" s="5">
        <v>8</v>
      </c>
      <c r="P175" s="6" t="s">
        <v>197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" x14ac:dyDescent="0.15">
      <c r="A176" s="5">
        <v>397</v>
      </c>
      <c r="B176" s="6" t="s">
        <v>2</v>
      </c>
      <c r="C176" s="6" t="s">
        <v>5</v>
      </c>
      <c r="D176" s="5">
        <v>8</v>
      </c>
      <c r="E176" s="6" t="s">
        <v>21</v>
      </c>
      <c r="F176" s="5">
        <v>56</v>
      </c>
      <c r="G176" s="5">
        <v>65.5</v>
      </c>
      <c r="H176" s="5">
        <v>9.5</v>
      </c>
      <c r="I176" s="5">
        <v>10.34</v>
      </c>
      <c r="J176" s="5">
        <v>10.4</v>
      </c>
      <c r="K176" s="5">
        <v>56</v>
      </c>
      <c r="L176" s="5">
        <v>66.400000000000006</v>
      </c>
      <c r="M176" s="5">
        <v>109</v>
      </c>
      <c r="N176" s="7" t="s">
        <v>22</v>
      </c>
      <c r="O176" s="5">
        <v>8</v>
      </c>
      <c r="P176" s="6" t="s">
        <v>198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" x14ac:dyDescent="0.15">
      <c r="A177" s="5">
        <v>397</v>
      </c>
      <c r="B177" s="6" t="s">
        <v>2</v>
      </c>
      <c r="C177" s="6" t="s">
        <v>5</v>
      </c>
      <c r="D177" s="5">
        <v>9</v>
      </c>
      <c r="E177" s="6" t="s">
        <v>21</v>
      </c>
      <c r="F177" s="5">
        <v>65.5</v>
      </c>
      <c r="G177" s="5">
        <v>75</v>
      </c>
      <c r="H177" s="5">
        <v>9.5</v>
      </c>
      <c r="I177" s="5">
        <v>10.47</v>
      </c>
      <c r="J177" s="5">
        <v>10.119999999999999</v>
      </c>
      <c r="K177" s="5">
        <v>65.5</v>
      </c>
      <c r="L177" s="5">
        <v>75.62</v>
      </c>
      <c r="M177" s="5">
        <v>110</v>
      </c>
      <c r="N177" s="7" t="s">
        <v>22</v>
      </c>
      <c r="O177" s="5">
        <v>8</v>
      </c>
      <c r="P177" s="6" t="s">
        <v>199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" x14ac:dyDescent="0.15">
      <c r="A178" s="5">
        <v>397</v>
      </c>
      <c r="B178" s="6" t="s">
        <v>2</v>
      </c>
      <c r="C178" s="6" t="s">
        <v>5</v>
      </c>
      <c r="D178" s="5">
        <v>10</v>
      </c>
      <c r="E178" s="6" t="s">
        <v>21</v>
      </c>
      <c r="F178" s="5">
        <v>75</v>
      </c>
      <c r="G178" s="5">
        <v>84.5</v>
      </c>
      <c r="H178" s="5">
        <v>9.5</v>
      </c>
      <c r="I178" s="5">
        <v>10.68</v>
      </c>
      <c r="J178" s="5">
        <v>10.37</v>
      </c>
      <c r="K178" s="5">
        <v>75</v>
      </c>
      <c r="L178" s="5">
        <v>85.37</v>
      </c>
      <c r="M178" s="5">
        <v>112</v>
      </c>
      <c r="N178" s="7" t="s">
        <v>22</v>
      </c>
      <c r="O178" s="5">
        <v>9</v>
      </c>
      <c r="P178" s="6" t="s">
        <v>200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" x14ac:dyDescent="0.15">
      <c r="A179" s="5">
        <v>397</v>
      </c>
      <c r="B179" s="6" t="s">
        <v>2</v>
      </c>
      <c r="C179" s="6" t="s">
        <v>5</v>
      </c>
      <c r="D179" s="5">
        <v>11</v>
      </c>
      <c r="E179" s="6" t="s">
        <v>21</v>
      </c>
      <c r="F179" s="5">
        <v>84.5</v>
      </c>
      <c r="G179" s="5">
        <v>90.5</v>
      </c>
      <c r="H179" s="5">
        <v>6</v>
      </c>
      <c r="I179" s="5">
        <v>7.39</v>
      </c>
      <c r="J179" s="5">
        <v>7.16</v>
      </c>
      <c r="K179" s="5">
        <v>84.5</v>
      </c>
      <c r="L179" s="5">
        <v>91.66</v>
      </c>
      <c r="M179" s="5">
        <v>123</v>
      </c>
      <c r="N179" s="7" t="s">
        <v>22</v>
      </c>
      <c r="O179" s="5">
        <v>7</v>
      </c>
      <c r="P179" s="6" t="s">
        <v>201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" x14ac:dyDescent="0.15">
      <c r="A180" s="5">
        <v>397</v>
      </c>
      <c r="B180" s="6" t="s">
        <v>2</v>
      </c>
      <c r="C180" s="6" t="s">
        <v>5</v>
      </c>
      <c r="D180" s="5">
        <v>12</v>
      </c>
      <c r="E180" s="6" t="s">
        <v>40</v>
      </c>
      <c r="F180" s="5">
        <v>90.5</v>
      </c>
      <c r="G180" s="5">
        <v>95.3</v>
      </c>
      <c r="H180" s="5">
        <v>4.8</v>
      </c>
      <c r="I180" s="5">
        <v>6.88</v>
      </c>
      <c r="J180" s="5">
        <v>6.88</v>
      </c>
      <c r="K180" s="5">
        <v>90.5</v>
      </c>
      <c r="L180" s="5">
        <v>97.38</v>
      </c>
      <c r="M180" s="5">
        <v>143</v>
      </c>
      <c r="N180" s="7" t="s">
        <v>22</v>
      </c>
      <c r="O180" s="5">
        <v>6</v>
      </c>
      <c r="P180" s="6" t="s">
        <v>202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" x14ac:dyDescent="0.15">
      <c r="A181" s="5">
        <v>397</v>
      </c>
      <c r="B181" s="6" t="s">
        <v>2</v>
      </c>
      <c r="C181" s="6" t="s">
        <v>5</v>
      </c>
      <c r="D181" s="5">
        <v>13</v>
      </c>
      <c r="E181" s="6" t="s">
        <v>40</v>
      </c>
      <c r="F181" s="5">
        <v>95.3</v>
      </c>
      <c r="G181" s="5">
        <v>100.2</v>
      </c>
      <c r="H181" s="5">
        <v>4.9000000000000004</v>
      </c>
      <c r="I181" s="5">
        <v>7.51</v>
      </c>
      <c r="J181" s="5">
        <v>7.51</v>
      </c>
      <c r="K181" s="5">
        <v>95.3</v>
      </c>
      <c r="L181" s="5">
        <v>102.81</v>
      </c>
      <c r="M181" s="5">
        <v>153</v>
      </c>
      <c r="N181" s="7" t="s">
        <v>22</v>
      </c>
      <c r="O181" s="5">
        <v>6</v>
      </c>
      <c r="P181" s="6" t="s">
        <v>203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" x14ac:dyDescent="0.15">
      <c r="A182" s="5">
        <v>397</v>
      </c>
      <c r="B182" s="6" t="s">
        <v>2</v>
      </c>
      <c r="C182" s="6" t="s">
        <v>5</v>
      </c>
      <c r="D182" s="5">
        <v>14</v>
      </c>
      <c r="E182" s="6" t="s">
        <v>40</v>
      </c>
      <c r="F182" s="5">
        <v>100.2</v>
      </c>
      <c r="G182" s="5">
        <v>105</v>
      </c>
      <c r="H182" s="5">
        <v>4.8</v>
      </c>
      <c r="I182" s="5">
        <v>8.4700000000000006</v>
      </c>
      <c r="J182" s="5">
        <v>8.4700000000000006</v>
      </c>
      <c r="K182" s="5">
        <v>100.2</v>
      </c>
      <c r="L182" s="5">
        <v>108.67</v>
      </c>
      <c r="M182" s="5">
        <v>176</v>
      </c>
      <c r="N182" s="7" t="s">
        <v>22</v>
      </c>
      <c r="O182" s="5">
        <v>7</v>
      </c>
      <c r="P182" s="6" t="s">
        <v>204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" x14ac:dyDescent="0.15">
      <c r="A183" s="5">
        <v>397</v>
      </c>
      <c r="B183" s="6" t="s">
        <v>2</v>
      </c>
      <c r="C183" s="6" t="s">
        <v>5</v>
      </c>
      <c r="D183" s="5">
        <v>15</v>
      </c>
      <c r="E183" s="6" t="s">
        <v>40</v>
      </c>
      <c r="F183" s="5">
        <v>105</v>
      </c>
      <c r="G183" s="5">
        <v>109.9</v>
      </c>
      <c r="H183" s="5">
        <v>4.9000000000000004</v>
      </c>
      <c r="I183" s="5">
        <v>7.59</v>
      </c>
      <c r="J183" s="5">
        <v>7.59</v>
      </c>
      <c r="K183" s="5">
        <v>105</v>
      </c>
      <c r="L183" s="5">
        <v>112.59</v>
      </c>
      <c r="M183" s="5">
        <v>155</v>
      </c>
      <c r="N183" s="7" t="s">
        <v>22</v>
      </c>
      <c r="O183" s="5">
        <v>6</v>
      </c>
      <c r="P183" s="6" t="s">
        <v>205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" x14ac:dyDescent="0.15">
      <c r="A184" s="5">
        <v>397</v>
      </c>
      <c r="B184" s="6" t="s">
        <v>2</v>
      </c>
      <c r="C184" s="6" t="s">
        <v>5</v>
      </c>
      <c r="D184" s="5">
        <v>16</v>
      </c>
      <c r="E184" s="6" t="s">
        <v>40</v>
      </c>
      <c r="F184" s="5">
        <v>109.9</v>
      </c>
      <c r="G184" s="5">
        <v>114.7</v>
      </c>
      <c r="H184" s="5">
        <v>4.8</v>
      </c>
      <c r="I184" s="5">
        <v>8.6300000000000008</v>
      </c>
      <c r="J184" s="5">
        <v>8.6300000000000008</v>
      </c>
      <c r="K184" s="5">
        <v>109.9</v>
      </c>
      <c r="L184" s="5">
        <v>118.53</v>
      </c>
      <c r="M184" s="5">
        <v>180</v>
      </c>
      <c r="N184" s="7" t="s">
        <v>22</v>
      </c>
      <c r="O184" s="5">
        <v>7</v>
      </c>
      <c r="P184" s="6" t="s">
        <v>206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" x14ac:dyDescent="0.15">
      <c r="A185" s="5">
        <v>397</v>
      </c>
      <c r="B185" s="6" t="s">
        <v>2</v>
      </c>
      <c r="C185" s="6" t="s">
        <v>5</v>
      </c>
      <c r="D185" s="5">
        <v>17</v>
      </c>
      <c r="E185" s="6" t="s">
        <v>40</v>
      </c>
      <c r="F185" s="5">
        <v>114.7</v>
      </c>
      <c r="G185" s="5">
        <v>119.6</v>
      </c>
      <c r="H185" s="5">
        <v>4.9000000000000004</v>
      </c>
      <c r="I185" s="5">
        <v>6.77</v>
      </c>
      <c r="J185" s="5">
        <v>6.77</v>
      </c>
      <c r="K185" s="5">
        <v>114.7</v>
      </c>
      <c r="L185" s="5">
        <v>121.47</v>
      </c>
      <c r="M185" s="5">
        <v>138</v>
      </c>
      <c r="N185" s="7" t="s">
        <v>22</v>
      </c>
      <c r="O185" s="5">
        <v>6</v>
      </c>
      <c r="P185" s="6" t="s">
        <v>207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" x14ac:dyDescent="0.15">
      <c r="A186" s="5">
        <v>397</v>
      </c>
      <c r="B186" s="6" t="s">
        <v>2</v>
      </c>
      <c r="C186" s="6" t="s">
        <v>5</v>
      </c>
      <c r="D186" s="5">
        <v>18</v>
      </c>
      <c r="E186" s="6" t="s">
        <v>40</v>
      </c>
      <c r="F186" s="5">
        <v>119.6</v>
      </c>
      <c r="G186" s="5">
        <v>124.4</v>
      </c>
      <c r="H186" s="5">
        <v>4.8</v>
      </c>
      <c r="I186" s="5">
        <v>7.7</v>
      </c>
      <c r="J186" s="5">
        <v>7.7</v>
      </c>
      <c r="K186" s="5">
        <v>119.6</v>
      </c>
      <c r="L186" s="5">
        <v>127.3</v>
      </c>
      <c r="M186" s="5">
        <v>160</v>
      </c>
      <c r="N186" s="7" t="s">
        <v>22</v>
      </c>
      <c r="O186" s="5">
        <v>7</v>
      </c>
      <c r="P186" s="6" t="s">
        <v>208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" x14ac:dyDescent="0.15">
      <c r="A187" s="5">
        <v>397</v>
      </c>
      <c r="B187" s="6" t="s">
        <v>2</v>
      </c>
      <c r="C187" s="6" t="s">
        <v>5</v>
      </c>
      <c r="D187" s="5">
        <v>19</v>
      </c>
      <c r="E187" s="6" t="s">
        <v>40</v>
      </c>
      <c r="F187" s="5">
        <v>124.4</v>
      </c>
      <c r="G187" s="5">
        <v>129.30000000000001</v>
      </c>
      <c r="H187" s="5">
        <v>4.9000000000000004</v>
      </c>
      <c r="I187" s="5">
        <v>8.2899999999999991</v>
      </c>
      <c r="J187" s="5">
        <v>8.2899999999999991</v>
      </c>
      <c r="K187" s="5">
        <v>124.4</v>
      </c>
      <c r="L187" s="5">
        <v>132.69</v>
      </c>
      <c r="M187" s="5">
        <v>169</v>
      </c>
      <c r="N187" s="7" t="s">
        <v>22</v>
      </c>
      <c r="O187" s="5">
        <v>7</v>
      </c>
      <c r="P187" s="6" t="s">
        <v>209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" x14ac:dyDescent="0.15">
      <c r="A188" s="5">
        <v>397</v>
      </c>
      <c r="B188" s="6" t="s">
        <v>2</v>
      </c>
      <c r="C188" s="6" t="s">
        <v>5</v>
      </c>
      <c r="D188" s="5">
        <v>20</v>
      </c>
      <c r="E188" s="6" t="s">
        <v>40</v>
      </c>
      <c r="F188" s="5">
        <v>129.30000000000001</v>
      </c>
      <c r="G188" s="5">
        <v>134.1</v>
      </c>
      <c r="H188" s="5">
        <v>4.8</v>
      </c>
      <c r="I188" s="5">
        <v>7.52</v>
      </c>
      <c r="J188" s="5">
        <v>7.52</v>
      </c>
      <c r="K188" s="5">
        <v>129.30000000000001</v>
      </c>
      <c r="L188" s="5">
        <v>136.82</v>
      </c>
      <c r="M188" s="5">
        <v>157</v>
      </c>
      <c r="N188" s="7" t="s">
        <v>22</v>
      </c>
      <c r="O188" s="5">
        <v>6</v>
      </c>
      <c r="P188" s="6" t="s">
        <v>210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" x14ac:dyDescent="0.15">
      <c r="A189" s="5">
        <v>397</v>
      </c>
      <c r="B189" s="6" t="s">
        <v>2</v>
      </c>
      <c r="C189" s="6" t="s">
        <v>5</v>
      </c>
      <c r="D189" s="5">
        <v>21</v>
      </c>
      <c r="E189" s="6" t="s">
        <v>40</v>
      </c>
      <c r="F189" s="5">
        <v>134.1</v>
      </c>
      <c r="G189" s="5">
        <v>139</v>
      </c>
      <c r="H189" s="5">
        <v>4.9000000000000004</v>
      </c>
      <c r="I189" s="5">
        <v>7.32</v>
      </c>
      <c r="J189" s="5">
        <v>7.32</v>
      </c>
      <c r="K189" s="5">
        <v>134.1</v>
      </c>
      <c r="L189" s="5">
        <v>141.41999999999999</v>
      </c>
      <c r="M189" s="5">
        <v>149</v>
      </c>
      <c r="N189" s="7" t="s">
        <v>22</v>
      </c>
      <c r="O189" s="5">
        <v>6</v>
      </c>
      <c r="P189" s="6" t="s">
        <v>211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" x14ac:dyDescent="0.15">
      <c r="A190" s="5">
        <v>397</v>
      </c>
      <c r="B190" s="6" t="s">
        <v>2</v>
      </c>
      <c r="C190" s="6" t="s">
        <v>5</v>
      </c>
      <c r="D190" s="5">
        <v>22</v>
      </c>
      <c r="E190" s="6" t="s">
        <v>40</v>
      </c>
      <c r="F190" s="5">
        <v>139</v>
      </c>
      <c r="G190" s="5">
        <v>143.80000000000001</v>
      </c>
      <c r="H190" s="5">
        <v>4.8</v>
      </c>
      <c r="I190" s="5">
        <v>7.64</v>
      </c>
      <c r="J190" s="5">
        <v>7.64</v>
      </c>
      <c r="K190" s="5">
        <v>139</v>
      </c>
      <c r="L190" s="5">
        <v>146.63999999999999</v>
      </c>
      <c r="M190" s="5">
        <v>159</v>
      </c>
      <c r="N190" s="7" t="s">
        <v>22</v>
      </c>
      <c r="O190" s="5">
        <v>6</v>
      </c>
      <c r="P190" s="6" t="s">
        <v>212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" x14ac:dyDescent="0.15">
      <c r="A191" s="5">
        <v>397</v>
      </c>
      <c r="B191" s="6" t="s">
        <v>2</v>
      </c>
      <c r="C191" s="6" t="s">
        <v>5</v>
      </c>
      <c r="D191" s="5">
        <v>23</v>
      </c>
      <c r="E191" s="6" t="s">
        <v>40</v>
      </c>
      <c r="F191" s="5">
        <v>143.80000000000001</v>
      </c>
      <c r="G191" s="5">
        <v>148.69999999999999</v>
      </c>
      <c r="H191" s="5">
        <v>4.9000000000000004</v>
      </c>
      <c r="I191" s="5">
        <v>7.03</v>
      </c>
      <c r="J191" s="5">
        <v>7.04</v>
      </c>
      <c r="K191" s="5">
        <v>143.80000000000001</v>
      </c>
      <c r="L191" s="5">
        <v>150.84</v>
      </c>
      <c r="M191" s="5">
        <v>143</v>
      </c>
      <c r="N191" s="7" t="s">
        <v>22</v>
      </c>
      <c r="O191" s="5">
        <v>6</v>
      </c>
      <c r="P191" s="6" t="s">
        <v>213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" x14ac:dyDescent="0.15">
      <c r="A192" s="5">
        <v>397</v>
      </c>
      <c r="B192" s="6" t="s">
        <v>2</v>
      </c>
      <c r="C192" s="6" t="s">
        <v>5</v>
      </c>
      <c r="D192" s="5">
        <v>24</v>
      </c>
      <c r="E192" s="6" t="s">
        <v>40</v>
      </c>
      <c r="F192" s="5">
        <v>148.69999999999999</v>
      </c>
      <c r="G192" s="5">
        <v>153.5</v>
      </c>
      <c r="H192" s="5">
        <v>4.8</v>
      </c>
      <c r="I192" s="5">
        <v>6.43</v>
      </c>
      <c r="J192" s="5">
        <v>6.43</v>
      </c>
      <c r="K192" s="5">
        <v>148.69999999999999</v>
      </c>
      <c r="L192" s="5">
        <v>155.13</v>
      </c>
      <c r="M192" s="5">
        <v>134</v>
      </c>
      <c r="N192" s="7" t="s">
        <v>22</v>
      </c>
      <c r="O192" s="5">
        <v>6</v>
      </c>
      <c r="P192" s="6" t="s">
        <v>214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" x14ac:dyDescent="0.15">
      <c r="A193" s="5">
        <v>397</v>
      </c>
      <c r="B193" s="6" t="s">
        <v>2</v>
      </c>
      <c r="C193" s="6" t="s">
        <v>5</v>
      </c>
      <c r="D193" s="5">
        <v>25</v>
      </c>
      <c r="E193" s="6" t="s">
        <v>40</v>
      </c>
      <c r="F193" s="5">
        <v>153.5</v>
      </c>
      <c r="G193" s="5">
        <v>158.4</v>
      </c>
      <c r="H193" s="5">
        <v>4.9000000000000004</v>
      </c>
      <c r="I193" s="5">
        <v>7.97</v>
      </c>
      <c r="J193" s="5">
        <v>7.98</v>
      </c>
      <c r="K193" s="5">
        <v>153.5</v>
      </c>
      <c r="L193" s="5">
        <v>161.47999999999999</v>
      </c>
      <c r="M193" s="5">
        <v>163</v>
      </c>
      <c r="N193" s="7" t="s">
        <v>22</v>
      </c>
      <c r="O193" s="5">
        <v>7</v>
      </c>
      <c r="P193" s="6" t="s">
        <v>215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" x14ac:dyDescent="0.15">
      <c r="A194" s="5">
        <v>397</v>
      </c>
      <c r="B194" s="6" t="s">
        <v>2</v>
      </c>
      <c r="C194" s="6" t="s">
        <v>5</v>
      </c>
      <c r="D194" s="5">
        <v>26</v>
      </c>
      <c r="E194" s="6" t="s">
        <v>40</v>
      </c>
      <c r="F194" s="5">
        <v>158.4</v>
      </c>
      <c r="G194" s="5">
        <v>164.4</v>
      </c>
      <c r="H194" s="5">
        <v>6</v>
      </c>
      <c r="I194" s="5">
        <v>7.96</v>
      </c>
      <c r="J194" s="5">
        <v>7.96</v>
      </c>
      <c r="K194" s="5">
        <v>158.4</v>
      </c>
      <c r="L194" s="5">
        <v>166.36</v>
      </c>
      <c r="M194" s="5">
        <v>133</v>
      </c>
      <c r="N194" s="7" t="s">
        <v>22</v>
      </c>
      <c r="O194" s="5">
        <v>7</v>
      </c>
      <c r="P194" s="6" t="s">
        <v>216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" x14ac:dyDescent="0.15">
      <c r="A195" s="5">
        <v>397</v>
      </c>
      <c r="B195" s="6" t="s">
        <v>2</v>
      </c>
      <c r="C195" s="6" t="s">
        <v>5</v>
      </c>
      <c r="D195" s="5">
        <v>27</v>
      </c>
      <c r="E195" s="6" t="s">
        <v>40</v>
      </c>
      <c r="F195" s="5">
        <v>164.4</v>
      </c>
      <c r="G195" s="5">
        <v>169.3</v>
      </c>
      <c r="H195" s="5">
        <v>4.9000000000000004</v>
      </c>
      <c r="I195" s="5">
        <v>6.9</v>
      </c>
      <c r="J195" s="5">
        <v>6.9</v>
      </c>
      <c r="K195" s="5">
        <v>164.4</v>
      </c>
      <c r="L195" s="5">
        <v>171.3</v>
      </c>
      <c r="M195" s="5">
        <v>141</v>
      </c>
      <c r="N195" s="7" t="s">
        <v>22</v>
      </c>
      <c r="O195" s="5">
        <v>6</v>
      </c>
      <c r="P195" s="6" t="s">
        <v>217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" x14ac:dyDescent="0.15">
      <c r="A196" s="5">
        <v>397</v>
      </c>
      <c r="B196" s="6" t="s">
        <v>2</v>
      </c>
      <c r="C196" s="6" t="s">
        <v>5</v>
      </c>
      <c r="D196" s="5">
        <v>28</v>
      </c>
      <c r="E196" s="6" t="s">
        <v>40</v>
      </c>
      <c r="F196" s="5">
        <v>169.3</v>
      </c>
      <c r="G196" s="5">
        <v>174.1</v>
      </c>
      <c r="H196" s="5">
        <v>4.8</v>
      </c>
      <c r="I196" s="5">
        <v>7.84</v>
      </c>
      <c r="J196" s="5">
        <v>7.84</v>
      </c>
      <c r="K196" s="5">
        <v>169.3</v>
      </c>
      <c r="L196" s="5">
        <v>177.14</v>
      </c>
      <c r="M196" s="5">
        <v>163</v>
      </c>
      <c r="N196" s="7" t="s">
        <v>22</v>
      </c>
      <c r="O196" s="5">
        <v>7</v>
      </c>
      <c r="P196" s="6" t="s">
        <v>218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" x14ac:dyDescent="0.15">
      <c r="A197" s="5">
        <v>397</v>
      </c>
      <c r="B197" s="6" t="s">
        <v>2</v>
      </c>
      <c r="C197" s="6" t="s">
        <v>5</v>
      </c>
      <c r="D197" s="5">
        <v>29</v>
      </c>
      <c r="E197" s="6" t="s">
        <v>40</v>
      </c>
      <c r="F197" s="5">
        <v>174.1</v>
      </c>
      <c r="G197" s="5">
        <v>179</v>
      </c>
      <c r="H197" s="5">
        <v>4.9000000000000004</v>
      </c>
      <c r="I197" s="5">
        <v>7.1</v>
      </c>
      <c r="J197" s="5">
        <v>7.1</v>
      </c>
      <c r="K197" s="5">
        <v>174.1</v>
      </c>
      <c r="L197" s="5">
        <v>181.2</v>
      </c>
      <c r="M197" s="5">
        <v>145</v>
      </c>
      <c r="N197" s="7" t="s">
        <v>22</v>
      </c>
      <c r="O197" s="5">
        <v>6</v>
      </c>
      <c r="P197" s="6" t="s">
        <v>219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" x14ac:dyDescent="0.15">
      <c r="A198" s="5">
        <v>397</v>
      </c>
      <c r="B198" s="6" t="s">
        <v>2</v>
      </c>
      <c r="C198" s="6" t="s">
        <v>5</v>
      </c>
      <c r="D198" s="5">
        <v>30</v>
      </c>
      <c r="E198" s="6" t="s">
        <v>40</v>
      </c>
      <c r="F198" s="5">
        <v>179</v>
      </c>
      <c r="G198" s="5">
        <v>183.8</v>
      </c>
      <c r="H198" s="5">
        <v>4.8</v>
      </c>
      <c r="I198" s="5">
        <v>7.03</v>
      </c>
      <c r="J198" s="5">
        <v>7.03</v>
      </c>
      <c r="K198" s="5">
        <v>179</v>
      </c>
      <c r="L198" s="5">
        <v>186.03</v>
      </c>
      <c r="M198" s="5">
        <v>146</v>
      </c>
      <c r="N198" s="7" t="s">
        <v>22</v>
      </c>
      <c r="O198" s="5">
        <v>6</v>
      </c>
      <c r="P198" s="6" t="s">
        <v>220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" x14ac:dyDescent="0.15">
      <c r="A199" s="5">
        <v>397</v>
      </c>
      <c r="B199" s="6" t="s">
        <v>2</v>
      </c>
      <c r="C199" s="6" t="s">
        <v>5</v>
      </c>
      <c r="D199" s="5">
        <v>31</v>
      </c>
      <c r="E199" s="6" t="s">
        <v>40</v>
      </c>
      <c r="F199" s="5">
        <v>183.8</v>
      </c>
      <c r="G199" s="5">
        <v>188.7</v>
      </c>
      <c r="H199" s="5">
        <v>4.9000000000000004</v>
      </c>
      <c r="I199" s="5">
        <v>7.2</v>
      </c>
      <c r="J199" s="5">
        <v>7.2</v>
      </c>
      <c r="K199" s="5">
        <v>183.8</v>
      </c>
      <c r="L199" s="5">
        <v>191</v>
      </c>
      <c r="M199" s="5">
        <v>147</v>
      </c>
      <c r="N199" s="7" t="s">
        <v>22</v>
      </c>
      <c r="O199" s="5">
        <v>6</v>
      </c>
      <c r="P199" s="6" t="s">
        <v>221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" x14ac:dyDescent="0.15">
      <c r="A200" s="5">
        <v>397</v>
      </c>
      <c r="B200" s="6" t="s">
        <v>2</v>
      </c>
      <c r="C200" s="6" t="s">
        <v>5</v>
      </c>
      <c r="D200" s="5">
        <v>32</v>
      </c>
      <c r="E200" s="6" t="s">
        <v>40</v>
      </c>
      <c r="F200" s="5">
        <v>188.7</v>
      </c>
      <c r="G200" s="5">
        <v>193.5</v>
      </c>
      <c r="H200" s="5">
        <v>4.8</v>
      </c>
      <c r="I200" s="5">
        <v>7.32</v>
      </c>
      <c r="J200" s="5">
        <v>7.32</v>
      </c>
      <c r="K200" s="5">
        <v>188.7</v>
      </c>
      <c r="L200" s="5">
        <v>196.02</v>
      </c>
      <c r="M200" s="5">
        <v>153</v>
      </c>
      <c r="N200" s="7" t="s">
        <v>22</v>
      </c>
      <c r="O200" s="5">
        <v>6</v>
      </c>
      <c r="P200" s="6" t="s">
        <v>222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" x14ac:dyDescent="0.15">
      <c r="A201" s="5">
        <v>397</v>
      </c>
      <c r="B201" s="6" t="s">
        <v>2</v>
      </c>
      <c r="C201" s="6" t="s">
        <v>5</v>
      </c>
      <c r="D201" s="5">
        <v>33</v>
      </c>
      <c r="E201" s="6" t="s">
        <v>40</v>
      </c>
      <c r="F201" s="5">
        <v>193.5</v>
      </c>
      <c r="G201" s="5">
        <v>198.4</v>
      </c>
      <c r="H201" s="5">
        <v>4.9000000000000004</v>
      </c>
      <c r="I201" s="5">
        <v>7.1</v>
      </c>
      <c r="J201" s="5">
        <v>7.1</v>
      </c>
      <c r="K201" s="5">
        <v>193.5</v>
      </c>
      <c r="L201" s="5">
        <v>200.6</v>
      </c>
      <c r="M201" s="5">
        <v>145</v>
      </c>
      <c r="N201" s="7" t="s">
        <v>22</v>
      </c>
      <c r="O201" s="5">
        <v>6</v>
      </c>
      <c r="P201" s="6" t="s">
        <v>223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" x14ac:dyDescent="0.15">
      <c r="A202" s="5">
        <v>397</v>
      </c>
      <c r="B202" s="6" t="s">
        <v>2</v>
      </c>
      <c r="C202" s="6" t="s">
        <v>5</v>
      </c>
      <c r="D202" s="5">
        <v>34</v>
      </c>
      <c r="E202" s="6" t="s">
        <v>40</v>
      </c>
      <c r="F202" s="5">
        <v>198.4</v>
      </c>
      <c r="G202" s="5">
        <v>203.2</v>
      </c>
      <c r="H202" s="5">
        <v>4.8</v>
      </c>
      <c r="I202" s="5">
        <v>7.21</v>
      </c>
      <c r="J202" s="5">
        <v>7.21</v>
      </c>
      <c r="K202" s="5">
        <v>198.4</v>
      </c>
      <c r="L202" s="5">
        <v>205.61</v>
      </c>
      <c r="M202" s="5">
        <v>150</v>
      </c>
      <c r="N202" s="7" t="s">
        <v>22</v>
      </c>
      <c r="O202" s="5">
        <v>6</v>
      </c>
      <c r="P202" s="6" t="s">
        <v>224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" x14ac:dyDescent="0.15">
      <c r="A203" s="5">
        <v>397</v>
      </c>
      <c r="B203" s="6" t="s">
        <v>2</v>
      </c>
      <c r="C203" s="6" t="s">
        <v>5</v>
      </c>
      <c r="D203" s="5">
        <v>35</v>
      </c>
      <c r="E203" s="6" t="s">
        <v>40</v>
      </c>
      <c r="F203" s="5">
        <v>203.2</v>
      </c>
      <c r="G203" s="5">
        <v>208.1</v>
      </c>
      <c r="H203" s="5">
        <v>4.9000000000000004</v>
      </c>
      <c r="I203" s="5">
        <v>6.63</v>
      </c>
      <c r="J203" s="5">
        <v>6.63</v>
      </c>
      <c r="K203" s="5">
        <v>203.2</v>
      </c>
      <c r="L203" s="5">
        <v>209.83</v>
      </c>
      <c r="M203" s="5">
        <v>135</v>
      </c>
      <c r="N203" s="7" t="s">
        <v>22</v>
      </c>
      <c r="O203" s="5">
        <v>6</v>
      </c>
      <c r="P203" s="6" t="s">
        <v>225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" x14ac:dyDescent="0.15">
      <c r="A204" s="5">
        <v>397</v>
      </c>
      <c r="B204" s="6" t="s">
        <v>2</v>
      </c>
      <c r="C204" s="6" t="s">
        <v>5</v>
      </c>
      <c r="D204" s="5">
        <v>36</v>
      </c>
      <c r="E204" s="6" t="s">
        <v>40</v>
      </c>
      <c r="F204" s="5">
        <v>208.1</v>
      </c>
      <c r="G204" s="5">
        <v>212.9</v>
      </c>
      <c r="H204" s="5">
        <v>4.8</v>
      </c>
      <c r="I204" s="5">
        <v>6.71</v>
      </c>
      <c r="J204" s="5">
        <v>6.71</v>
      </c>
      <c r="K204" s="5">
        <v>208.1</v>
      </c>
      <c r="L204" s="5">
        <v>214.81</v>
      </c>
      <c r="M204" s="5">
        <v>140</v>
      </c>
      <c r="N204" s="7" t="s">
        <v>22</v>
      </c>
      <c r="O204" s="5">
        <v>6</v>
      </c>
      <c r="P204" s="6" t="s">
        <v>226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" x14ac:dyDescent="0.15">
      <c r="A205" s="5">
        <v>397</v>
      </c>
      <c r="B205" s="6" t="s">
        <v>2</v>
      </c>
      <c r="C205" s="6" t="s">
        <v>5</v>
      </c>
      <c r="D205" s="5">
        <v>37</v>
      </c>
      <c r="E205" s="6" t="s">
        <v>40</v>
      </c>
      <c r="F205" s="5">
        <v>212.9</v>
      </c>
      <c r="G205" s="5">
        <v>217.8</v>
      </c>
      <c r="H205" s="5">
        <v>4.9000000000000004</v>
      </c>
      <c r="I205" s="5">
        <v>7.83</v>
      </c>
      <c r="J205" s="5">
        <v>7.83</v>
      </c>
      <c r="K205" s="5">
        <v>212.9</v>
      </c>
      <c r="L205" s="5">
        <v>220.73</v>
      </c>
      <c r="M205" s="5">
        <v>160</v>
      </c>
      <c r="N205" s="7" t="s">
        <v>22</v>
      </c>
      <c r="O205" s="5">
        <v>7</v>
      </c>
      <c r="P205" s="6" t="s">
        <v>227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" x14ac:dyDescent="0.15">
      <c r="A206" s="5">
        <v>397</v>
      </c>
      <c r="B206" s="6" t="s">
        <v>2</v>
      </c>
      <c r="C206" s="6" t="s">
        <v>5</v>
      </c>
      <c r="D206" s="5">
        <v>38</v>
      </c>
      <c r="E206" s="6" t="s">
        <v>40</v>
      </c>
      <c r="F206" s="5">
        <v>217.8</v>
      </c>
      <c r="G206" s="5">
        <v>222.6</v>
      </c>
      <c r="H206" s="5">
        <v>4.8</v>
      </c>
      <c r="I206" s="5">
        <v>7.46</v>
      </c>
      <c r="J206" s="5">
        <v>7.46</v>
      </c>
      <c r="K206" s="5">
        <v>217.8</v>
      </c>
      <c r="L206" s="5">
        <v>225.26</v>
      </c>
      <c r="M206" s="5">
        <v>155</v>
      </c>
      <c r="N206" s="7" t="s">
        <v>22</v>
      </c>
      <c r="O206" s="5">
        <v>6</v>
      </c>
      <c r="P206" s="6" t="s">
        <v>228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" x14ac:dyDescent="0.15">
      <c r="A207" s="5">
        <v>397</v>
      </c>
      <c r="B207" s="6" t="s">
        <v>2</v>
      </c>
      <c r="C207" s="6" t="s">
        <v>5</v>
      </c>
      <c r="D207" s="5">
        <v>39</v>
      </c>
      <c r="E207" s="6" t="s">
        <v>40</v>
      </c>
      <c r="F207" s="5">
        <v>222.6</v>
      </c>
      <c r="G207" s="5">
        <v>227.5</v>
      </c>
      <c r="H207" s="5">
        <v>4.9000000000000004</v>
      </c>
      <c r="I207" s="5">
        <v>8.0299999999999994</v>
      </c>
      <c r="J207" s="5">
        <v>8.0299999999999994</v>
      </c>
      <c r="K207" s="5">
        <v>222.6</v>
      </c>
      <c r="L207" s="5">
        <v>230.63</v>
      </c>
      <c r="M207" s="5">
        <v>164</v>
      </c>
      <c r="N207" s="7" t="s">
        <v>22</v>
      </c>
      <c r="O207" s="5">
        <v>7</v>
      </c>
      <c r="P207" s="6" t="s">
        <v>229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" x14ac:dyDescent="0.15">
      <c r="A208" s="5">
        <v>397</v>
      </c>
      <c r="B208" s="6" t="s">
        <v>2</v>
      </c>
      <c r="C208" s="6" t="s">
        <v>5</v>
      </c>
      <c r="D208" s="5">
        <v>40</v>
      </c>
      <c r="E208" s="6" t="s">
        <v>40</v>
      </c>
      <c r="F208" s="5">
        <v>227.5</v>
      </c>
      <c r="G208" s="5">
        <v>232.3</v>
      </c>
      <c r="H208" s="5">
        <v>4.8</v>
      </c>
      <c r="I208" s="5">
        <v>8.1300000000000008</v>
      </c>
      <c r="J208" s="5">
        <v>8.1300000000000008</v>
      </c>
      <c r="K208" s="5">
        <v>227.5</v>
      </c>
      <c r="L208" s="5">
        <v>235.63</v>
      </c>
      <c r="M208" s="5">
        <v>169</v>
      </c>
      <c r="N208" s="7" t="s">
        <v>22</v>
      </c>
      <c r="O208" s="5">
        <v>7</v>
      </c>
      <c r="P208" s="6" t="s">
        <v>230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" x14ac:dyDescent="0.15">
      <c r="A209" s="5">
        <v>397</v>
      </c>
      <c r="B209" s="6" t="s">
        <v>2</v>
      </c>
      <c r="C209" s="6" t="s">
        <v>5</v>
      </c>
      <c r="D209" s="5">
        <v>41</v>
      </c>
      <c r="E209" s="6" t="s">
        <v>40</v>
      </c>
      <c r="F209" s="5">
        <v>232.3</v>
      </c>
      <c r="G209" s="5">
        <v>237.2</v>
      </c>
      <c r="H209" s="5">
        <v>4.9000000000000004</v>
      </c>
      <c r="I209" s="5">
        <v>6.61</v>
      </c>
      <c r="J209" s="5">
        <v>6.61</v>
      </c>
      <c r="K209" s="5">
        <v>232.3</v>
      </c>
      <c r="L209" s="5">
        <v>238.91</v>
      </c>
      <c r="M209" s="5">
        <v>135</v>
      </c>
      <c r="N209" s="7" t="s">
        <v>22</v>
      </c>
      <c r="O209" s="5">
        <v>6</v>
      </c>
      <c r="P209" s="6" t="s">
        <v>231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" x14ac:dyDescent="0.15">
      <c r="A210" s="5">
        <v>397</v>
      </c>
      <c r="B210" s="6" t="s">
        <v>2</v>
      </c>
      <c r="C210" s="6" t="s">
        <v>5</v>
      </c>
      <c r="D210" s="5">
        <v>42</v>
      </c>
      <c r="E210" s="6" t="s">
        <v>40</v>
      </c>
      <c r="F210" s="5">
        <v>237.2</v>
      </c>
      <c r="G210" s="5">
        <v>242</v>
      </c>
      <c r="H210" s="5">
        <v>4.8</v>
      </c>
      <c r="I210" s="5">
        <v>6.18</v>
      </c>
      <c r="J210" s="5">
        <v>6.18</v>
      </c>
      <c r="K210" s="5">
        <v>237.2</v>
      </c>
      <c r="L210" s="5">
        <v>243.38</v>
      </c>
      <c r="M210" s="5">
        <v>129</v>
      </c>
      <c r="N210" s="7" t="s">
        <v>22</v>
      </c>
      <c r="O210" s="5">
        <v>5</v>
      </c>
      <c r="P210" s="6" t="s">
        <v>232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" x14ac:dyDescent="0.15">
      <c r="A211" s="5">
        <v>397</v>
      </c>
      <c r="B211" s="6" t="s">
        <v>2</v>
      </c>
      <c r="C211" s="6" t="s">
        <v>5</v>
      </c>
      <c r="D211" s="5">
        <v>43</v>
      </c>
      <c r="E211" s="6" t="s">
        <v>40</v>
      </c>
      <c r="F211" s="5">
        <v>242</v>
      </c>
      <c r="G211" s="5">
        <v>246.9</v>
      </c>
      <c r="H211" s="5">
        <v>4.9000000000000004</v>
      </c>
      <c r="I211" s="5">
        <v>7.36</v>
      </c>
      <c r="J211" s="5">
        <v>7.37</v>
      </c>
      <c r="K211" s="5">
        <v>242</v>
      </c>
      <c r="L211" s="5">
        <v>249.37</v>
      </c>
      <c r="M211" s="5">
        <v>150</v>
      </c>
      <c r="N211" s="7" t="s">
        <v>22</v>
      </c>
      <c r="O211" s="5">
        <v>6</v>
      </c>
      <c r="P211" s="6" t="s">
        <v>233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" x14ac:dyDescent="0.15">
      <c r="A212" s="5">
        <v>397</v>
      </c>
      <c r="B212" s="6" t="s">
        <v>2</v>
      </c>
      <c r="C212" s="6" t="s">
        <v>5</v>
      </c>
      <c r="D212" s="5">
        <v>44</v>
      </c>
      <c r="E212" s="6" t="s">
        <v>40</v>
      </c>
      <c r="F212" s="5">
        <v>246.9</v>
      </c>
      <c r="G212" s="5">
        <v>251.7</v>
      </c>
      <c r="H212" s="5">
        <v>4.8</v>
      </c>
      <c r="I212" s="5">
        <v>7.13</v>
      </c>
      <c r="J212" s="5">
        <v>7.13</v>
      </c>
      <c r="K212" s="5">
        <v>246.9</v>
      </c>
      <c r="L212" s="5">
        <v>254.03</v>
      </c>
      <c r="M212" s="5">
        <v>149</v>
      </c>
      <c r="N212" s="7" t="s">
        <v>22</v>
      </c>
      <c r="O212" s="5">
        <v>6</v>
      </c>
      <c r="P212" s="6" t="s">
        <v>234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" x14ac:dyDescent="0.15">
      <c r="A213" s="5">
        <v>397</v>
      </c>
      <c r="B213" s="6" t="s">
        <v>2</v>
      </c>
      <c r="C213" s="6" t="s">
        <v>5</v>
      </c>
      <c r="D213" s="5">
        <v>45</v>
      </c>
      <c r="E213" s="6" t="s">
        <v>40</v>
      </c>
      <c r="F213" s="5">
        <v>251.7</v>
      </c>
      <c r="G213" s="5">
        <v>256.60000000000002</v>
      </c>
      <c r="H213" s="5">
        <v>4.9000000000000004</v>
      </c>
      <c r="I213" s="5">
        <v>5.91</v>
      </c>
      <c r="J213" s="5">
        <v>5.91</v>
      </c>
      <c r="K213" s="5">
        <v>251.7</v>
      </c>
      <c r="L213" s="5">
        <v>257.61</v>
      </c>
      <c r="M213" s="5">
        <v>121</v>
      </c>
      <c r="N213" s="7" t="s">
        <v>22</v>
      </c>
      <c r="O213" s="5">
        <v>5</v>
      </c>
      <c r="P213" s="6" t="s">
        <v>235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" x14ac:dyDescent="0.15">
      <c r="A214" s="5">
        <v>397</v>
      </c>
      <c r="B214" s="6" t="s">
        <v>2</v>
      </c>
      <c r="C214" s="6" t="s">
        <v>5</v>
      </c>
      <c r="D214" s="5">
        <v>46</v>
      </c>
      <c r="E214" s="6" t="s">
        <v>40</v>
      </c>
      <c r="F214" s="5">
        <v>256.60000000000002</v>
      </c>
      <c r="G214" s="5">
        <v>261.39999999999998</v>
      </c>
      <c r="H214" s="5">
        <v>4.8</v>
      </c>
      <c r="I214" s="5">
        <v>6.82</v>
      </c>
      <c r="J214" s="5">
        <v>6.82</v>
      </c>
      <c r="K214" s="5">
        <v>256.60000000000002</v>
      </c>
      <c r="L214" s="5">
        <v>263.42</v>
      </c>
      <c r="M214" s="5">
        <v>142</v>
      </c>
      <c r="N214" s="7" t="s">
        <v>22</v>
      </c>
      <c r="O214" s="5">
        <v>6</v>
      </c>
      <c r="P214" s="6" t="s">
        <v>236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" x14ac:dyDescent="0.15">
      <c r="A215" s="5">
        <v>397</v>
      </c>
      <c r="B215" s="6" t="s">
        <v>2</v>
      </c>
      <c r="C215" s="6" t="s">
        <v>5</v>
      </c>
      <c r="D215" s="5">
        <v>47</v>
      </c>
      <c r="E215" s="6" t="s">
        <v>40</v>
      </c>
      <c r="F215" s="5">
        <v>261.39999999999998</v>
      </c>
      <c r="G215" s="5">
        <v>267.39999999999998</v>
      </c>
      <c r="H215" s="5">
        <v>6</v>
      </c>
      <c r="I215" s="5">
        <v>7.65</v>
      </c>
      <c r="J215" s="5">
        <v>7.65</v>
      </c>
      <c r="K215" s="5">
        <v>261.39999999999998</v>
      </c>
      <c r="L215" s="5">
        <v>269.05</v>
      </c>
      <c r="M215" s="5">
        <v>128</v>
      </c>
      <c r="N215" s="7" t="s">
        <v>22</v>
      </c>
      <c r="O215" s="5">
        <v>6</v>
      </c>
      <c r="P215" s="6" t="s">
        <v>237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" x14ac:dyDescent="0.15">
      <c r="A216" s="5">
        <v>397</v>
      </c>
      <c r="B216" s="6" t="s">
        <v>2</v>
      </c>
      <c r="C216" s="6" t="s">
        <v>5</v>
      </c>
      <c r="D216" s="5">
        <v>48</v>
      </c>
      <c r="E216" s="6" t="s">
        <v>40</v>
      </c>
      <c r="F216" s="5">
        <v>267.39999999999998</v>
      </c>
      <c r="G216" s="5">
        <v>272.2</v>
      </c>
      <c r="H216" s="5">
        <v>4.8</v>
      </c>
      <c r="I216" s="5">
        <v>5.97</v>
      </c>
      <c r="J216" s="5">
        <v>5.97</v>
      </c>
      <c r="K216" s="5">
        <v>267.39999999999998</v>
      </c>
      <c r="L216" s="5">
        <v>273.37</v>
      </c>
      <c r="M216" s="5">
        <v>124</v>
      </c>
      <c r="N216" s="7" t="s">
        <v>22</v>
      </c>
      <c r="O216" s="5">
        <v>5</v>
      </c>
      <c r="P216" s="6" t="s">
        <v>238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" x14ac:dyDescent="0.15">
      <c r="A217" s="5">
        <v>397</v>
      </c>
      <c r="B217" s="6" t="s">
        <v>2</v>
      </c>
      <c r="C217" s="6" t="s">
        <v>5</v>
      </c>
      <c r="D217" s="5">
        <v>49</v>
      </c>
      <c r="E217" s="6" t="s">
        <v>40</v>
      </c>
      <c r="F217" s="5">
        <v>272.2</v>
      </c>
      <c r="G217" s="5">
        <v>277.10000000000002</v>
      </c>
      <c r="H217" s="5">
        <v>4.9000000000000004</v>
      </c>
      <c r="I217" s="5">
        <v>7.37</v>
      </c>
      <c r="J217" s="5">
        <v>7.37</v>
      </c>
      <c r="K217" s="5">
        <v>272.2</v>
      </c>
      <c r="L217" s="5">
        <v>279.57</v>
      </c>
      <c r="M217" s="5">
        <v>150</v>
      </c>
      <c r="N217" s="7" t="s">
        <v>22</v>
      </c>
      <c r="O217" s="5">
        <v>6</v>
      </c>
      <c r="P217" s="6" t="s">
        <v>239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" x14ac:dyDescent="0.15">
      <c r="A218" s="5">
        <v>397</v>
      </c>
      <c r="B218" s="6" t="s">
        <v>2</v>
      </c>
      <c r="C218" s="6" t="s">
        <v>5</v>
      </c>
      <c r="D218" s="5">
        <v>50</v>
      </c>
      <c r="E218" s="6" t="s">
        <v>40</v>
      </c>
      <c r="F218" s="5">
        <v>277.10000000000002</v>
      </c>
      <c r="G218" s="5">
        <v>281.89999999999998</v>
      </c>
      <c r="H218" s="5">
        <v>4.8</v>
      </c>
      <c r="I218" s="5">
        <v>7.89</v>
      </c>
      <c r="J218" s="5">
        <v>7.89</v>
      </c>
      <c r="K218" s="5">
        <v>277.10000000000002</v>
      </c>
      <c r="L218" s="5">
        <v>284.99</v>
      </c>
      <c r="M218" s="5">
        <v>164</v>
      </c>
      <c r="N218" s="7" t="s">
        <v>22</v>
      </c>
      <c r="O218" s="5">
        <v>7</v>
      </c>
      <c r="P218" s="6" t="s">
        <v>240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" x14ac:dyDescent="0.15">
      <c r="A219" s="5">
        <v>397</v>
      </c>
      <c r="B219" s="6" t="s">
        <v>2</v>
      </c>
      <c r="C219" s="6" t="s">
        <v>5</v>
      </c>
      <c r="D219" s="5">
        <v>51</v>
      </c>
      <c r="E219" s="6" t="s">
        <v>40</v>
      </c>
      <c r="F219" s="5">
        <v>281.89999999999998</v>
      </c>
      <c r="G219" s="5">
        <v>286.8</v>
      </c>
      <c r="H219" s="5">
        <v>4.9000000000000004</v>
      </c>
      <c r="I219" s="5">
        <v>7.29</v>
      </c>
      <c r="J219" s="5">
        <v>7.29</v>
      </c>
      <c r="K219" s="5">
        <v>281.89999999999998</v>
      </c>
      <c r="L219" s="5">
        <v>289.19</v>
      </c>
      <c r="M219" s="5">
        <v>149</v>
      </c>
      <c r="N219" s="7" t="s">
        <v>22</v>
      </c>
      <c r="O219" s="5">
        <v>6</v>
      </c>
      <c r="P219" s="6" t="s">
        <v>241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" x14ac:dyDescent="0.15">
      <c r="A220" s="5">
        <v>397</v>
      </c>
      <c r="B220" s="6" t="s">
        <v>2</v>
      </c>
      <c r="C220" s="6" t="s">
        <v>5</v>
      </c>
      <c r="D220" s="5">
        <v>52</v>
      </c>
      <c r="E220" s="6" t="s">
        <v>40</v>
      </c>
      <c r="F220" s="5">
        <v>286.8</v>
      </c>
      <c r="G220" s="5">
        <v>291.60000000000002</v>
      </c>
      <c r="H220" s="5">
        <v>4.8</v>
      </c>
      <c r="I220" s="5">
        <v>5.8</v>
      </c>
      <c r="J220" s="5">
        <v>5.8</v>
      </c>
      <c r="K220" s="5">
        <v>286.8</v>
      </c>
      <c r="L220" s="5">
        <v>292.60000000000002</v>
      </c>
      <c r="M220" s="5">
        <v>121</v>
      </c>
      <c r="N220" s="7" t="s">
        <v>22</v>
      </c>
      <c r="O220" s="5">
        <v>5</v>
      </c>
      <c r="P220" s="6" t="s">
        <v>242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" x14ac:dyDescent="0.15">
      <c r="A221" s="5">
        <v>397</v>
      </c>
      <c r="B221" s="6" t="s">
        <v>2</v>
      </c>
      <c r="C221" s="6" t="s">
        <v>5</v>
      </c>
      <c r="D221" s="5">
        <v>53</v>
      </c>
      <c r="E221" s="6" t="s">
        <v>40</v>
      </c>
      <c r="F221" s="5">
        <v>291.60000000000002</v>
      </c>
      <c r="G221" s="5">
        <v>297.60000000000002</v>
      </c>
      <c r="H221" s="5">
        <v>6</v>
      </c>
      <c r="I221" s="5">
        <v>7.47</v>
      </c>
      <c r="J221" s="5">
        <v>7.47</v>
      </c>
      <c r="K221" s="5">
        <v>291.60000000000002</v>
      </c>
      <c r="L221" s="5">
        <v>299.07</v>
      </c>
      <c r="M221" s="5">
        <v>125</v>
      </c>
      <c r="N221" s="7" t="s">
        <v>22</v>
      </c>
      <c r="O221" s="5">
        <v>6</v>
      </c>
      <c r="P221" s="6" t="s">
        <v>243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" x14ac:dyDescent="0.15">
      <c r="A222" s="5">
        <v>397</v>
      </c>
      <c r="B222" s="6" t="s">
        <v>2</v>
      </c>
      <c r="C222" s="6" t="s">
        <v>5</v>
      </c>
      <c r="D222" s="5">
        <v>54</v>
      </c>
      <c r="E222" s="6" t="s">
        <v>40</v>
      </c>
      <c r="F222" s="5">
        <v>297.60000000000002</v>
      </c>
      <c r="G222" s="5">
        <v>302.5</v>
      </c>
      <c r="H222" s="5">
        <v>4.9000000000000004</v>
      </c>
      <c r="I222" s="5">
        <v>8.14</v>
      </c>
      <c r="J222" s="5">
        <v>8.14</v>
      </c>
      <c r="K222" s="5">
        <v>297.60000000000002</v>
      </c>
      <c r="L222" s="5">
        <v>305.74</v>
      </c>
      <c r="M222" s="5">
        <v>166</v>
      </c>
      <c r="N222" s="7" t="s">
        <v>22</v>
      </c>
      <c r="O222" s="5">
        <v>7</v>
      </c>
      <c r="P222" s="6" t="s">
        <v>244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" x14ac:dyDescent="0.15">
      <c r="A223" s="5">
        <v>397</v>
      </c>
      <c r="B223" s="6" t="s">
        <v>2</v>
      </c>
      <c r="C223" s="6" t="s">
        <v>5</v>
      </c>
      <c r="D223" s="5">
        <v>55</v>
      </c>
      <c r="E223" s="6" t="s">
        <v>40</v>
      </c>
      <c r="F223" s="5">
        <v>302.5</v>
      </c>
      <c r="G223" s="5">
        <v>307.3</v>
      </c>
      <c r="H223" s="5">
        <v>4.8</v>
      </c>
      <c r="I223" s="5">
        <v>7.05</v>
      </c>
      <c r="J223" s="5">
        <v>7.05</v>
      </c>
      <c r="K223" s="5">
        <v>302.5</v>
      </c>
      <c r="L223" s="5">
        <v>309.55</v>
      </c>
      <c r="M223" s="5">
        <v>147</v>
      </c>
      <c r="N223" s="7" t="s">
        <v>22</v>
      </c>
      <c r="O223" s="5">
        <v>6</v>
      </c>
      <c r="P223" s="6" t="s">
        <v>245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" x14ac:dyDescent="0.15">
      <c r="A224" s="5">
        <v>397</v>
      </c>
      <c r="B224" s="6" t="s">
        <v>2</v>
      </c>
      <c r="C224" s="6" t="s">
        <v>5</v>
      </c>
      <c r="D224" s="5">
        <v>56</v>
      </c>
      <c r="E224" s="6" t="s">
        <v>40</v>
      </c>
      <c r="F224" s="5">
        <v>307.3</v>
      </c>
      <c r="G224" s="5">
        <v>312.2</v>
      </c>
      <c r="H224" s="5">
        <v>4.9000000000000004</v>
      </c>
      <c r="I224" s="5">
        <v>8.91</v>
      </c>
      <c r="J224" s="5">
        <v>8.91</v>
      </c>
      <c r="K224" s="5">
        <v>307.3</v>
      </c>
      <c r="L224" s="5">
        <v>316.20999999999998</v>
      </c>
      <c r="M224" s="5">
        <v>182</v>
      </c>
      <c r="N224" s="7" t="s">
        <v>22</v>
      </c>
      <c r="O224" s="5">
        <v>7</v>
      </c>
      <c r="P224" s="6" t="s">
        <v>246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" x14ac:dyDescent="0.15">
      <c r="A225" s="5">
        <v>397</v>
      </c>
      <c r="B225" s="6" t="s">
        <v>2</v>
      </c>
      <c r="C225" s="6" t="s">
        <v>5</v>
      </c>
      <c r="D225" s="5">
        <v>57</v>
      </c>
      <c r="E225" s="6" t="s">
        <v>40</v>
      </c>
      <c r="F225" s="5">
        <v>312.2</v>
      </c>
      <c r="G225" s="5">
        <v>317</v>
      </c>
      <c r="H225" s="5">
        <v>4.8</v>
      </c>
      <c r="I225" s="5">
        <v>6.64</v>
      </c>
      <c r="J225" s="5">
        <v>6.64</v>
      </c>
      <c r="K225" s="5">
        <v>312.2</v>
      </c>
      <c r="L225" s="5">
        <v>318.83999999999997</v>
      </c>
      <c r="M225" s="5">
        <v>138</v>
      </c>
      <c r="N225" s="7" t="s">
        <v>22</v>
      </c>
      <c r="O225" s="5">
        <v>6</v>
      </c>
      <c r="P225" s="6" t="s">
        <v>247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" x14ac:dyDescent="0.15">
      <c r="A226" s="5">
        <v>397</v>
      </c>
      <c r="B226" s="6" t="s">
        <v>2</v>
      </c>
      <c r="C226" s="6" t="s">
        <v>5</v>
      </c>
      <c r="D226" s="5">
        <v>58</v>
      </c>
      <c r="E226" s="6" t="s">
        <v>40</v>
      </c>
      <c r="F226" s="5">
        <v>317</v>
      </c>
      <c r="G226" s="5">
        <v>323</v>
      </c>
      <c r="H226" s="5">
        <v>6</v>
      </c>
      <c r="I226" s="5">
        <v>8.41</v>
      </c>
      <c r="J226" s="5">
        <v>8.41</v>
      </c>
      <c r="K226" s="5">
        <v>317</v>
      </c>
      <c r="L226" s="5">
        <v>325.41000000000003</v>
      </c>
      <c r="M226" s="5">
        <v>140</v>
      </c>
      <c r="N226" s="7" t="s">
        <v>22</v>
      </c>
      <c r="O226" s="5">
        <v>7</v>
      </c>
      <c r="P226" s="6" t="s">
        <v>248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" x14ac:dyDescent="0.15">
      <c r="A227" s="5">
        <v>397</v>
      </c>
      <c r="B227" s="6" t="s">
        <v>2</v>
      </c>
      <c r="C227" s="6" t="s">
        <v>5</v>
      </c>
      <c r="D227" s="5">
        <v>59</v>
      </c>
      <c r="E227" s="6" t="s">
        <v>40</v>
      </c>
      <c r="F227" s="5">
        <v>323</v>
      </c>
      <c r="G227" s="5">
        <v>327.9</v>
      </c>
      <c r="H227" s="5">
        <v>4.9000000000000004</v>
      </c>
      <c r="I227" s="5">
        <v>7.19</v>
      </c>
      <c r="J227" s="5">
        <v>7.19</v>
      </c>
      <c r="K227" s="5">
        <v>323</v>
      </c>
      <c r="L227" s="5">
        <v>330.19</v>
      </c>
      <c r="M227" s="5">
        <v>147</v>
      </c>
      <c r="N227" s="7" t="s">
        <v>22</v>
      </c>
      <c r="O227" s="5">
        <v>6</v>
      </c>
      <c r="P227" s="6" t="s">
        <v>249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" x14ac:dyDescent="0.15">
      <c r="A228" s="5">
        <v>397</v>
      </c>
      <c r="B228" s="6" t="s">
        <v>2</v>
      </c>
      <c r="C228" s="6" t="s">
        <v>5</v>
      </c>
      <c r="D228" s="5">
        <v>60</v>
      </c>
      <c r="E228" s="6" t="s">
        <v>40</v>
      </c>
      <c r="F228" s="5">
        <v>327.9</v>
      </c>
      <c r="G228" s="5">
        <v>332.7</v>
      </c>
      <c r="H228" s="5">
        <v>4.8</v>
      </c>
      <c r="I228" s="5">
        <v>6.08</v>
      </c>
      <c r="J228" s="5">
        <v>6.08</v>
      </c>
      <c r="K228" s="5">
        <v>327.9</v>
      </c>
      <c r="L228" s="5">
        <v>333.98</v>
      </c>
      <c r="M228" s="5">
        <v>127</v>
      </c>
      <c r="N228" s="7" t="s">
        <v>22</v>
      </c>
      <c r="O228" s="5">
        <v>5</v>
      </c>
      <c r="P228" s="6" t="s">
        <v>250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" x14ac:dyDescent="0.15">
      <c r="A229" s="5">
        <v>397</v>
      </c>
      <c r="B229" s="6" t="s">
        <v>2</v>
      </c>
      <c r="C229" s="6" t="s">
        <v>5</v>
      </c>
      <c r="D229" s="5">
        <v>61</v>
      </c>
      <c r="E229" s="6" t="s">
        <v>40</v>
      </c>
      <c r="F229" s="5">
        <v>332.7</v>
      </c>
      <c r="G229" s="5">
        <v>337.6</v>
      </c>
      <c r="H229" s="5">
        <v>4.9000000000000004</v>
      </c>
      <c r="I229" s="5">
        <v>7.6</v>
      </c>
      <c r="J229" s="5">
        <v>7.6</v>
      </c>
      <c r="K229" s="5">
        <v>332.7</v>
      </c>
      <c r="L229" s="5">
        <v>340.3</v>
      </c>
      <c r="M229" s="5">
        <v>155</v>
      </c>
      <c r="N229" s="7" t="s">
        <v>22</v>
      </c>
      <c r="O229" s="5">
        <v>6</v>
      </c>
      <c r="P229" s="6" t="s">
        <v>251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" x14ac:dyDescent="0.15">
      <c r="A230" s="5">
        <v>397</v>
      </c>
      <c r="B230" s="6" t="s">
        <v>2</v>
      </c>
      <c r="C230" s="6" t="s">
        <v>5</v>
      </c>
      <c r="D230" s="5">
        <v>62</v>
      </c>
      <c r="E230" s="6" t="s">
        <v>40</v>
      </c>
      <c r="F230" s="5">
        <v>337.6</v>
      </c>
      <c r="G230" s="5">
        <v>342.4</v>
      </c>
      <c r="H230" s="5">
        <v>4.8</v>
      </c>
      <c r="I230" s="5">
        <v>7.72</v>
      </c>
      <c r="J230" s="5">
        <v>7.72</v>
      </c>
      <c r="K230" s="5">
        <v>337.6</v>
      </c>
      <c r="L230" s="5">
        <v>345.32</v>
      </c>
      <c r="M230" s="5">
        <v>161</v>
      </c>
      <c r="N230" s="7" t="s">
        <v>22</v>
      </c>
      <c r="O230" s="5">
        <v>6</v>
      </c>
      <c r="P230" s="6" t="s">
        <v>252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" x14ac:dyDescent="0.15">
      <c r="A231" s="5">
        <v>397</v>
      </c>
      <c r="B231" s="6" t="s">
        <v>2</v>
      </c>
      <c r="C231" s="6" t="s">
        <v>5</v>
      </c>
      <c r="D231" s="5">
        <v>63</v>
      </c>
      <c r="E231" s="6" t="s">
        <v>40</v>
      </c>
      <c r="F231" s="5">
        <v>342.4</v>
      </c>
      <c r="G231" s="5">
        <v>347.3</v>
      </c>
      <c r="H231" s="5">
        <v>4.9000000000000004</v>
      </c>
      <c r="I231" s="5">
        <v>6.43</v>
      </c>
      <c r="J231" s="5">
        <v>6.43</v>
      </c>
      <c r="K231" s="5">
        <v>342.4</v>
      </c>
      <c r="L231" s="5">
        <v>348.83</v>
      </c>
      <c r="M231" s="5">
        <v>131</v>
      </c>
      <c r="N231" s="7" t="s">
        <v>22</v>
      </c>
      <c r="O231" s="5">
        <v>6</v>
      </c>
      <c r="P231" s="6" t="s">
        <v>253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" x14ac:dyDescent="0.15">
      <c r="A232" s="5">
        <v>397</v>
      </c>
      <c r="B232" s="6" t="s">
        <v>2</v>
      </c>
      <c r="C232" s="6" t="s">
        <v>5</v>
      </c>
      <c r="D232" s="5">
        <v>64</v>
      </c>
      <c r="E232" s="6" t="s">
        <v>40</v>
      </c>
      <c r="F232" s="5">
        <v>347.3</v>
      </c>
      <c r="G232" s="5">
        <v>352.1</v>
      </c>
      <c r="H232" s="5">
        <v>4.8</v>
      </c>
      <c r="I232" s="5">
        <v>6.36</v>
      </c>
      <c r="J232" s="5">
        <v>6.36</v>
      </c>
      <c r="K232" s="5">
        <v>347.3</v>
      </c>
      <c r="L232" s="5">
        <v>353.66</v>
      </c>
      <c r="M232" s="5">
        <v>133</v>
      </c>
      <c r="N232" s="7" t="s">
        <v>22</v>
      </c>
      <c r="O232" s="5">
        <v>6</v>
      </c>
      <c r="P232" s="6" t="s">
        <v>254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" x14ac:dyDescent="0.15">
      <c r="A233" s="5">
        <v>397</v>
      </c>
      <c r="B233" s="6" t="s">
        <v>2</v>
      </c>
      <c r="C233" s="6" t="s">
        <v>5</v>
      </c>
      <c r="D233" s="5">
        <v>65</v>
      </c>
      <c r="E233" s="6" t="s">
        <v>40</v>
      </c>
      <c r="F233" s="5">
        <v>352.1</v>
      </c>
      <c r="G233" s="5">
        <v>357</v>
      </c>
      <c r="H233" s="5">
        <v>4.9000000000000004</v>
      </c>
      <c r="I233" s="5">
        <v>6.02</v>
      </c>
      <c r="J233" s="5">
        <v>6.02</v>
      </c>
      <c r="K233" s="5">
        <v>352.1</v>
      </c>
      <c r="L233" s="5">
        <v>358.12</v>
      </c>
      <c r="M233" s="5">
        <v>123</v>
      </c>
      <c r="N233" s="7" t="s">
        <v>22</v>
      </c>
      <c r="O233" s="5">
        <v>5</v>
      </c>
      <c r="P233" s="6" t="s">
        <v>255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" x14ac:dyDescent="0.15">
      <c r="A234" s="5">
        <v>397</v>
      </c>
      <c r="B234" s="6" t="s">
        <v>2</v>
      </c>
      <c r="C234" s="6" t="s">
        <v>5</v>
      </c>
      <c r="D234" s="5">
        <v>66</v>
      </c>
      <c r="E234" s="6" t="s">
        <v>40</v>
      </c>
      <c r="F234" s="5">
        <v>357</v>
      </c>
      <c r="G234" s="5">
        <v>361.8</v>
      </c>
      <c r="H234" s="5">
        <v>4.8</v>
      </c>
      <c r="I234" s="5">
        <v>5.79</v>
      </c>
      <c r="J234" s="5">
        <v>5.79</v>
      </c>
      <c r="K234" s="5">
        <v>357</v>
      </c>
      <c r="L234" s="5">
        <v>362.79</v>
      </c>
      <c r="M234" s="5">
        <v>121</v>
      </c>
      <c r="N234" s="7" t="s">
        <v>22</v>
      </c>
      <c r="O234" s="5">
        <v>5</v>
      </c>
      <c r="P234" s="6" t="s">
        <v>256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" x14ac:dyDescent="0.15">
      <c r="A235" s="5">
        <v>397</v>
      </c>
      <c r="B235" s="6" t="s">
        <v>2</v>
      </c>
      <c r="C235" s="6" t="s">
        <v>5</v>
      </c>
      <c r="D235" s="5">
        <v>67</v>
      </c>
      <c r="E235" s="6" t="s">
        <v>40</v>
      </c>
      <c r="F235" s="5">
        <v>361.8</v>
      </c>
      <c r="G235" s="5">
        <v>366.7</v>
      </c>
      <c r="H235" s="5">
        <v>4.9000000000000004</v>
      </c>
      <c r="I235" s="5">
        <v>7.95</v>
      </c>
      <c r="J235" s="5">
        <v>7.95</v>
      </c>
      <c r="K235" s="5">
        <v>361.8</v>
      </c>
      <c r="L235" s="5">
        <v>369.75</v>
      </c>
      <c r="M235" s="5">
        <v>162</v>
      </c>
      <c r="N235" s="7" t="s">
        <v>22</v>
      </c>
      <c r="O235" s="5">
        <v>7</v>
      </c>
      <c r="P235" s="6" t="s">
        <v>257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" x14ac:dyDescent="0.15">
      <c r="A236" s="5">
        <v>397</v>
      </c>
      <c r="B236" s="6" t="s">
        <v>2</v>
      </c>
      <c r="C236" s="6" t="s">
        <v>5</v>
      </c>
      <c r="D236" s="5">
        <v>68</v>
      </c>
      <c r="E236" s="6" t="s">
        <v>40</v>
      </c>
      <c r="F236" s="5">
        <v>366.7</v>
      </c>
      <c r="G236" s="5">
        <v>371.5</v>
      </c>
      <c r="H236" s="5">
        <v>4.8</v>
      </c>
      <c r="I236" s="5">
        <v>7.1</v>
      </c>
      <c r="J236" s="5">
        <v>7.11</v>
      </c>
      <c r="K236" s="5">
        <v>366.7</v>
      </c>
      <c r="L236" s="5">
        <v>373.81</v>
      </c>
      <c r="M236" s="5">
        <v>148</v>
      </c>
      <c r="N236" s="7" t="s">
        <v>22</v>
      </c>
      <c r="O236" s="5">
        <v>6</v>
      </c>
      <c r="P236" s="6" t="s">
        <v>258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" x14ac:dyDescent="0.15">
      <c r="A237" s="5">
        <v>397</v>
      </c>
      <c r="B237" s="6" t="s">
        <v>2</v>
      </c>
      <c r="C237" s="6" t="s">
        <v>5</v>
      </c>
      <c r="D237" s="5">
        <v>69</v>
      </c>
      <c r="E237" s="6" t="s">
        <v>40</v>
      </c>
      <c r="F237" s="5">
        <v>371.5</v>
      </c>
      <c r="G237" s="5">
        <v>376.4</v>
      </c>
      <c r="H237" s="5">
        <v>4.9000000000000004</v>
      </c>
      <c r="I237" s="5">
        <v>5.75</v>
      </c>
      <c r="J237" s="5">
        <v>5.75</v>
      </c>
      <c r="K237" s="5">
        <v>371.5</v>
      </c>
      <c r="L237" s="5">
        <v>377.25</v>
      </c>
      <c r="M237" s="5">
        <v>117</v>
      </c>
      <c r="N237" s="7" t="s">
        <v>22</v>
      </c>
      <c r="O237" s="5">
        <v>5</v>
      </c>
      <c r="P237" s="6" t="s">
        <v>259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" x14ac:dyDescent="0.15">
      <c r="A238" s="5">
        <v>397</v>
      </c>
      <c r="B238" s="6" t="s">
        <v>2</v>
      </c>
      <c r="C238" s="6" t="s">
        <v>5</v>
      </c>
      <c r="D238" s="5">
        <v>70</v>
      </c>
      <c r="E238" s="6" t="s">
        <v>40</v>
      </c>
      <c r="F238" s="5">
        <v>376.4</v>
      </c>
      <c r="G238" s="5">
        <v>381.2</v>
      </c>
      <c r="H238" s="5">
        <v>4.8</v>
      </c>
      <c r="I238" s="5">
        <v>7.93</v>
      </c>
      <c r="J238" s="5">
        <v>7.93</v>
      </c>
      <c r="K238" s="5">
        <v>376.4</v>
      </c>
      <c r="L238" s="5">
        <v>384.33</v>
      </c>
      <c r="M238" s="5">
        <v>165</v>
      </c>
      <c r="N238" s="7" t="s">
        <v>22</v>
      </c>
      <c r="O238" s="5">
        <v>7</v>
      </c>
      <c r="P238" s="6" t="s">
        <v>260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" x14ac:dyDescent="0.15">
      <c r="A239" s="5">
        <v>397</v>
      </c>
      <c r="B239" s="6" t="s">
        <v>2</v>
      </c>
      <c r="C239" s="6" t="s">
        <v>5</v>
      </c>
      <c r="D239" s="5">
        <v>71</v>
      </c>
      <c r="E239" s="6" t="s">
        <v>40</v>
      </c>
      <c r="F239" s="5">
        <v>381.2</v>
      </c>
      <c r="G239" s="5">
        <v>386.1</v>
      </c>
      <c r="H239" s="5">
        <v>4.9000000000000004</v>
      </c>
      <c r="I239" s="5">
        <v>6.58</v>
      </c>
      <c r="J239" s="5">
        <v>6.58</v>
      </c>
      <c r="K239" s="5">
        <v>381.2</v>
      </c>
      <c r="L239" s="5">
        <v>387.78</v>
      </c>
      <c r="M239" s="5">
        <v>134</v>
      </c>
      <c r="N239" s="7" t="s">
        <v>22</v>
      </c>
      <c r="O239" s="5">
        <v>6</v>
      </c>
      <c r="P239" s="6" t="s">
        <v>261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" x14ac:dyDescent="0.15">
      <c r="A240" s="5">
        <v>397</v>
      </c>
      <c r="B240" s="6" t="s">
        <v>2</v>
      </c>
      <c r="C240" s="6" t="s">
        <v>5</v>
      </c>
      <c r="D240" s="5">
        <v>72</v>
      </c>
      <c r="E240" s="6" t="s">
        <v>40</v>
      </c>
      <c r="F240" s="5">
        <v>386.1</v>
      </c>
      <c r="G240" s="5">
        <v>390.9</v>
      </c>
      <c r="H240" s="5">
        <v>4.8</v>
      </c>
      <c r="I240" s="5">
        <v>6.33</v>
      </c>
      <c r="J240" s="5">
        <v>6.33</v>
      </c>
      <c r="K240" s="5">
        <v>386.1</v>
      </c>
      <c r="L240" s="5">
        <v>392.43</v>
      </c>
      <c r="M240" s="5">
        <v>132</v>
      </c>
      <c r="N240" s="7" t="s">
        <v>22</v>
      </c>
      <c r="O240" s="5">
        <v>5</v>
      </c>
      <c r="P240" s="6" t="s">
        <v>262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" x14ac:dyDescent="0.15">
      <c r="A241" s="5">
        <v>397</v>
      </c>
      <c r="B241" s="6" t="s">
        <v>2</v>
      </c>
      <c r="C241" s="6" t="s">
        <v>5</v>
      </c>
      <c r="D241" s="5">
        <v>73</v>
      </c>
      <c r="E241" s="6" t="s">
        <v>40</v>
      </c>
      <c r="F241" s="5">
        <v>390.9</v>
      </c>
      <c r="G241" s="5">
        <v>395.8</v>
      </c>
      <c r="H241" s="5">
        <v>4.9000000000000004</v>
      </c>
      <c r="I241" s="5">
        <v>6.32</v>
      </c>
      <c r="J241" s="5">
        <v>6.32</v>
      </c>
      <c r="K241" s="5">
        <v>390.9</v>
      </c>
      <c r="L241" s="5">
        <v>397.22</v>
      </c>
      <c r="M241" s="5">
        <v>129</v>
      </c>
      <c r="N241" s="7" t="s">
        <v>22</v>
      </c>
      <c r="O241" s="5">
        <v>5</v>
      </c>
      <c r="P241" s="6" t="s">
        <v>263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" x14ac:dyDescent="0.15">
      <c r="A242" s="5">
        <v>397</v>
      </c>
      <c r="B242" s="6" t="s">
        <v>2</v>
      </c>
      <c r="C242" s="6" t="s">
        <v>5</v>
      </c>
      <c r="D242" s="5">
        <v>74</v>
      </c>
      <c r="E242" s="6" t="s">
        <v>40</v>
      </c>
      <c r="F242" s="5">
        <v>395.8</v>
      </c>
      <c r="G242" s="5">
        <v>400.6</v>
      </c>
      <c r="H242" s="5">
        <v>4.8</v>
      </c>
      <c r="I242" s="5">
        <v>7.6</v>
      </c>
      <c r="J242" s="5">
        <v>7.6</v>
      </c>
      <c r="K242" s="5">
        <v>395.8</v>
      </c>
      <c r="L242" s="5">
        <v>403.4</v>
      </c>
      <c r="M242" s="5">
        <v>158</v>
      </c>
      <c r="N242" s="7" t="s">
        <v>22</v>
      </c>
      <c r="O242" s="5">
        <v>6</v>
      </c>
      <c r="P242" s="6" t="s">
        <v>264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" x14ac:dyDescent="0.15">
      <c r="A243" s="5">
        <v>397</v>
      </c>
      <c r="B243" s="6" t="s">
        <v>2</v>
      </c>
      <c r="C243" s="6" t="s">
        <v>5</v>
      </c>
      <c r="D243" s="5">
        <v>75</v>
      </c>
      <c r="E243" s="6" t="s">
        <v>40</v>
      </c>
      <c r="F243" s="5">
        <v>400.6</v>
      </c>
      <c r="G243" s="5">
        <v>405.5</v>
      </c>
      <c r="H243" s="5">
        <v>4.9000000000000004</v>
      </c>
      <c r="I243" s="5">
        <v>7.21</v>
      </c>
      <c r="J243" s="5">
        <v>7.21</v>
      </c>
      <c r="K243" s="5">
        <v>400.6</v>
      </c>
      <c r="L243" s="5">
        <v>407.81</v>
      </c>
      <c r="M243" s="5">
        <v>147</v>
      </c>
      <c r="N243" s="7" t="s">
        <v>22</v>
      </c>
      <c r="O243" s="5">
        <v>6</v>
      </c>
      <c r="P243" s="6" t="s">
        <v>265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" x14ac:dyDescent="0.15">
      <c r="A244" s="5">
        <v>397</v>
      </c>
      <c r="B244" s="6" t="s">
        <v>2</v>
      </c>
      <c r="C244" s="6" t="s">
        <v>5</v>
      </c>
      <c r="D244" s="5">
        <v>76</v>
      </c>
      <c r="E244" s="6" t="s">
        <v>40</v>
      </c>
      <c r="F244" s="5">
        <v>405.5</v>
      </c>
      <c r="G244" s="5">
        <v>412.5</v>
      </c>
      <c r="H244" s="5">
        <v>7</v>
      </c>
      <c r="I244" s="5">
        <v>9.58</v>
      </c>
      <c r="J244" s="5">
        <v>9.58</v>
      </c>
      <c r="K244" s="5">
        <v>405.5</v>
      </c>
      <c r="L244" s="5">
        <v>415.08</v>
      </c>
      <c r="M244" s="5">
        <v>137</v>
      </c>
      <c r="N244" s="7" t="s">
        <v>22</v>
      </c>
      <c r="O244" s="5">
        <v>8</v>
      </c>
      <c r="P244" s="6" t="s">
        <v>266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" x14ac:dyDescent="0.1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8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" x14ac:dyDescent="0.1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8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" x14ac:dyDescent="0.1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8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" x14ac:dyDescent="0.1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8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" x14ac:dyDescent="0.1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8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" x14ac:dyDescent="0.1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8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" x14ac:dyDescent="0.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8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" x14ac:dyDescent="0.1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8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" x14ac:dyDescent="0.1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8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" x14ac:dyDescent="0.1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8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" x14ac:dyDescent="0.1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8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" x14ac:dyDescent="0.1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8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" x14ac:dyDescent="0.1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8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" x14ac:dyDescent="0.1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8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" x14ac:dyDescent="0.1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8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" x14ac:dyDescent="0.1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8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" x14ac:dyDescent="0.1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8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" x14ac:dyDescent="0.1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8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" x14ac:dyDescent="0.1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8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" x14ac:dyDescent="0.1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8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" x14ac:dyDescent="0.1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8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" x14ac:dyDescent="0.1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8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" x14ac:dyDescent="0.1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8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" x14ac:dyDescent="0.1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8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" x14ac:dyDescent="0.1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8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" x14ac:dyDescent="0.1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8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" x14ac:dyDescent="0.1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8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" x14ac:dyDescent="0.1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8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" x14ac:dyDescent="0.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8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" x14ac:dyDescent="0.1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8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" x14ac:dyDescent="0.1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8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" x14ac:dyDescent="0.1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8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" x14ac:dyDescent="0.1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8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" x14ac:dyDescent="0.1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8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" x14ac:dyDescent="0.1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8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" x14ac:dyDescent="0.1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8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" x14ac:dyDescent="0.1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8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" x14ac:dyDescent="0.1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8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" x14ac:dyDescent="0.1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8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" x14ac:dyDescent="0.1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8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" x14ac:dyDescent="0.1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8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" x14ac:dyDescent="0.1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8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" x14ac:dyDescent="0.1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8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" x14ac:dyDescent="0.1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8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" x14ac:dyDescent="0.1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8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" x14ac:dyDescent="0.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8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" x14ac:dyDescent="0.1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8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" x14ac:dyDescent="0.1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8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" x14ac:dyDescent="0.1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8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" x14ac:dyDescent="0.1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8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" x14ac:dyDescent="0.1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8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" x14ac:dyDescent="0.1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8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" x14ac:dyDescent="0.1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8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" x14ac:dyDescent="0.1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8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" x14ac:dyDescent="0.1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8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" x14ac:dyDescent="0.1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8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" x14ac:dyDescent="0.1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8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" x14ac:dyDescent="0.1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8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" x14ac:dyDescent="0.1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8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" x14ac:dyDescent="0.1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8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" x14ac:dyDescent="0.1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8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" x14ac:dyDescent="0.1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8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" x14ac:dyDescent="0.1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8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" x14ac:dyDescent="0.1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8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" x14ac:dyDescent="0.1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8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" x14ac:dyDescent="0.1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8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" x14ac:dyDescent="0.1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8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" x14ac:dyDescent="0.1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8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" x14ac:dyDescent="0.1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8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" x14ac:dyDescent="0.1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8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" x14ac:dyDescent="0.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8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" x14ac:dyDescent="0.1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8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" x14ac:dyDescent="0.1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8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" x14ac:dyDescent="0.1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8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" x14ac:dyDescent="0.1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8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" x14ac:dyDescent="0.1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8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" x14ac:dyDescent="0.1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8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" x14ac:dyDescent="0.1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8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" x14ac:dyDescent="0.1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8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" x14ac:dyDescent="0.1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8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" x14ac:dyDescent="0.1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8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" x14ac:dyDescent="0.1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8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" x14ac:dyDescent="0.1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8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" x14ac:dyDescent="0.1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8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" x14ac:dyDescent="0.1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8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" x14ac:dyDescent="0.1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8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" x14ac:dyDescent="0.1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8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" x14ac:dyDescent="0.1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8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" x14ac:dyDescent="0.1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8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" x14ac:dyDescent="0.1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8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" x14ac:dyDescent="0.1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8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" x14ac:dyDescent="0.1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8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" x14ac:dyDescent="0.1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8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" x14ac:dyDescent="0.1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8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" x14ac:dyDescent="0.1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8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" x14ac:dyDescent="0.1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8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" x14ac:dyDescent="0.1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8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" x14ac:dyDescent="0.1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8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" x14ac:dyDescent="0.1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8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" x14ac:dyDescent="0.1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8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" x14ac:dyDescent="0.1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8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" x14ac:dyDescent="0.1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8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" x14ac:dyDescent="0.1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8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" x14ac:dyDescent="0.1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8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" x14ac:dyDescent="0.1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8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" x14ac:dyDescent="0.1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8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" x14ac:dyDescent="0.1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8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" x14ac:dyDescent="0.1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8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" x14ac:dyDescent="0.1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8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" x14ac:dyDescent="0.1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8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" x14ac:dyDescent="0.1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8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" x14ac:dyDescent="0.1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8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" x14ac:dyDescent="0.1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8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" x14ac:dyDescent="0.1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8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" x14ac:dyDescent="0.1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8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" x14ac:dyDescent="0.1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8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" x14ac:dyDescent="0.1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8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" x14ac:dyDescent="0.1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8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" x14ac:dyDescent="0.1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8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" x14ac:dyDescent="0.1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8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" x14ac:dyDescent="0.1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8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" x14ac:dyDescent="0.1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8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" x14ac:dyDescent="0.1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8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" x14ac:dyDescent="0.1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8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" x14ac:dyDescent="0.1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8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" x14ac:dyDescent="0.1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8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" x14ac:dyDescent="0.1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8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" x14ac:dyDescent="0.1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8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" x14ac:dyDescent="0.1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8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" x14ac:dyDescent="0.1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8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" x14ac:dyDescent="0.1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8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" x14ac:dyDescent="0.1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8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" x14ac:dyDescent="0.1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8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" x14ac:dyDescent="0.1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8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" x14ac:dyDescent="0.1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8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" x14ac:dyDescent="0.1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8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" x14ac:dyDescent="0.1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8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" x14ac:dyDescent="0.1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8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" x14ac:dyDescent="0.1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8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" x14ac:dyDescent="0.1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8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" x14ac:dyDescent="0.1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8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" x14ac:dyDescent="0.1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8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" x14ac:dyDescent="0.1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8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" x14ac:dyDescent="0.1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8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" x14ac:dyDescent="0.1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8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" x14ac:dyDescent="0.1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8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" x14ac:dyDescent="0.1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8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" x14ac:dyDescent="0.1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8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" x14ac:dyDescent="0.1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8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" x14ac:dyDescent="0.1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8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" x14ac:dyDescent="0.1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8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" x14ac:dyDescent="0.1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8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" x14ac:dyDescent="0.1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8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" x14ac:dyDescent="0.1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8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" x14ac:dyDescent="0.1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8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" x14ac:dyDescent="0.1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8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" x14ac:dyDescent="0.1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8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" x14ac:dyDescent="0.1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8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" x14ac:dyDescent="0.1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8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" x14ac:dyDescent="0.1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8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" x14ac:dyDescent="0.1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8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" x14ac:dyDescent="0.1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8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" x14ac:dyDescent="0.1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8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" x14ac:dyDescent="0.1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8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" x14ac:dyDescent="0.1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8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" x14ac:dyDescent="0.1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8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" x14ac:dyDescent="0.1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8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" x14ac:dyDescent="0.1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8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" x14ac:dyDescent="0.1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8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" x14ac:dyDescent="0.1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8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" x14ac:dyDescent="0.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8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" x14ac:dyDescent="0.1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8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" x14ac:dyDescent="0.1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8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" x14ac:dyDescent="0.1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8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" x14ac:dyDescent="0.1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8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" x14ac:dyDescent="0.1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8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" x14ac:dyDescent="0.1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8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" x14ac:dyDescent="0.1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8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" x14ac:dyDescent="0.1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8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" x14ac:dyDescent="0.1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8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" x14ac:dyDescent="0.1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8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" x14ac:dyDescent="0.1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8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" x14ac:dyDescent="0.1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8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" x14ac:dyDescent="0.1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8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" x14ac:dyDescent="0.1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8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" x14ac:dyDescent="0.1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8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" x14ac:dyDescent="0.1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8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" x14ac:dyDescent="0.1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8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" x14ac:dyDescent="0.1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8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" x14ac:dyDescent="0.1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8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" x14ac:dyDescent="0.1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8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" x14ac:dyDescent="0.1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8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" x14ac:dyDescent="0.1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8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" x14ac:dyDescent="0.1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8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" x14ac:dyDescent="0.1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8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" x14ac:dyDescent="0.1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8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" x14ac:dyDescent="0.1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8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" x14ac:dyDescent="0.1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8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" x14ac:dyDescent="0.1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8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" x14ac:dyDescent="0.1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8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" x14ac:dyDescent="0.1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8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" x14ac:dyDescent="0.1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8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" x14ac:dyDescent="0.1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8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" x14ac:dyDescent="0.1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8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" x14ac:dyDescent="0.1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8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" x14ac:dyDescent="0.1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8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" x14ac:dyDescent="0.1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8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" x14ac:dyDescent="0.1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8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" x14ac:dyDescent="0.1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8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" x14ac:dyDescent="0.1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8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" x14ac:dyDescent="0.1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8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" x14ac:dyDescent="0.1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8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" x14ac:dyDescent="0.1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8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" x14ac:dyDescent="0.1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8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" x14ac:dyDescent="0.1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8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" x14ac:dyDescent="0.1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8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" x14ac:dyDescent="0.1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8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" x14ac:dyDescent="0.1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8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" x14ac:dyDescent="0.1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8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" x14ac:dyDescent="0.1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8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" x14ac:dyDescent="0.1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8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" x14ac:dyDescent="0.1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8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" x14ac:dyDescent="0.1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8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" x14ac:dyDescent="0.1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8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" x14ac:dyDescent="0.1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8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" x14ac:dyDescent="0.1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8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" x14ac:dyDescent="0.1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8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" x14ac:dyDescent="0.1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8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" x14ac:dyDescent="0.1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8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" x14ac:dyDescent="0.1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8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" x14ac:dyDescent="0.1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8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" x14ac:dyDescent="0.1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8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" x14ac:dyDescent="0.1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8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" x14ac:dyDescent="0.1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8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" x14ac:dyDescent="0.1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8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" x14ac:dyDescent="0.1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8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" x14ac:dyDescent="0.1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8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" x14ac:dyDescent="0.1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8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" x14ac:dyDescent="0.1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8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" x14ac:dyDescent="0.1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8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" x14ac:dyDescent="0.1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8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" x14ac:dyDescent="0.1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8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" x14ac:dyDescent="0.1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8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" x14ac:dyDescent="0.1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8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" x14ac:dyDescent="0.1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8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" x14ac:dyDescent="0.1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8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" x14ac:dyDescent="0.1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8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" x14ac:dyDescent="0.1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8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" x14ac:dyDescent="0.1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8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" x14ac:dyDescent="0.1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8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" x14ac:dyDescent="0.1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8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" x14ac:dyDescent="0.1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8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" x14ac:dyDescent="0.1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8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" x14ac:dyDescent="0.1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8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" x14ac:dyDescent="0.1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8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" x14ac:dyDescent="0.1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8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" x14ac:dyDescent="0.1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8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" x14ac:dyDescent="0.1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8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" x14ac:dyDescent="0.1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8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" x14ac:dyDescent="0.1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8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" x14ac:dyDescent="0.1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8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" x14ac:dyDescent="0.1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8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" x14ac:dyDescent="0.1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8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" x14ac:dyDescent="0.1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8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" x14ac:dyDescent="0.1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8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" x14ac:dyDescent="0.1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8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" x14ac:dyDescent="0.1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8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" x14ac:dyDescent="0.1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8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" x14ac:dyDescent="0.1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8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" x14ac:dyDescent="0.1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8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" x14ac:dyDescent="0.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8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" x14ac:dyDescent="0.1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8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" x14ac:dyDescent="0.1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8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" x14ac:dyDescent="0.1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8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" x14ac:dyDescent="0.1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8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" x14ac:dyDescent="0.1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8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" x14ac:dyDescent="0.1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8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" x14ac:dyDescent="0.1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8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" x14ac:dyDescent="0.1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8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" x14ac:dyDescent="0.1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8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" x14ac:dyDescent="0.1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8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" x14ac:dyDescent="0.1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8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" x14ac:dyDescent="0.1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8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" x14ac:dyDescent="0.1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8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" x14ac:dyDescent="0.1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8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" x14ac:dyDescent="0.1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8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" x14ac:dyDescent="0.1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8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" x14ac:dyDescent="0.1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8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" x14ac:dyDescent="0.1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8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" x14ac:dyDescent="0.1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8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" x14ac:dyDescent="0.1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8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" x14ac:dyDescent="0.1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8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" x14ac:dyDescent="0.1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8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" x14ac:dyDescent="0.1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8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" x14ac:dyDescent="0.1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8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" x14ac:dyDescent="0.1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8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" x14ac:dyDescent="0.1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8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" x14ac:dyDescent="0.1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8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" x14ac:dyDescent="0.1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8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" x14ac:dyDescent="0.1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8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" x14ac:dyDescent="0.1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8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" x14ac:dyDescent="0.1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8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" x14ac:dyDescent="0.1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8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" x14ac:dyDescent="0.1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8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" x14ac:dyDescent="0.1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8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" x14ac:dyDescent="0.1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8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" x14ac:dyDescent="0.1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8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" x14ac:dyDescent="0.1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8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" x14ac:dyDescent="0.1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8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" x14ac:dyDescent="0.1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8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" x14ac:dyDescent="0.1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8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" x14ac:dyDescent="0.1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8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" x14ac:dyDescent="0.1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8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" x14ac:dyDescent="0.1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8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" x14ac:dyDescent="0.1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8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" x14ac:dyDescent="0.1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8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" x14ac:dyDescent="0.1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8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" x14ac:dyDescent="0.1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8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" x14ac:dyDescent="0.1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8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" x14ac:dyDescent="0.1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8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" x14ac:dyDescent="0.1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8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" x14ac:dyDescent="0.1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8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" x14ac:dyDescent="0.1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8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" x14ac:dyDescent="0.1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8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" x14ac:dyDescent="0.1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8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" x14ac:dyDescent="0.1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8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" x14ac:dyDescent="0.1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8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" x14ac:dyDescent="0.1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8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" x14ac:dyDescent="0.1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8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" x14ac:dyDescent="0.1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8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" x14ac:dyDescent="0.1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8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" x14ac:dyDescent="0.1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8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" x14ac:dyDescent="0.1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8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" x14ac:dyDescent="0.1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8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" x14ac:dyDescent="0.1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8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" x14ac:dyDescent="0.1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8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" x14ac:dyDescent="0.1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8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" x14ac:dyDescent="0.1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8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" x14ac:dyDescent="0.1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8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" x14ac:dyDescent="0.1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8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" x14ac:dyDescent="0.1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8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" x14ac:dyDescent="0.1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8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" x14ac:dyDescent="0.1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8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" x14ac:dyDescent="0.1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8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" x14ac:dyDescent="0.1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8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" x14ac:dyDescent="0.1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8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" x14ac:dyDescent="0.1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8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" x14ac:dyDescent="0.1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8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" x14ac:dyDescent="0.1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8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" x14ac:dyDescent="0.1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8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" x14ac:dyDescent="0.1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8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" x14ac:dyDescent="0.1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8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" x14ac:dyDescent="0.1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8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" x14ac:dyDescent="0.1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8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" x14ac:dyDescent="0.1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8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" x14ac:dyDescent="0.1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8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" x14ac:dyDescent="0.1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8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" x14ac:dyDescent="0.1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8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" x14ac:dyDescent="0.1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8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" x14ac:dyDescent="0.1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8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" x14ac:dyDescent="0.1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8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" x14ac:dyDescent="0.1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8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" x14ac:dyDescent="0.1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8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" x14ac:dyDescent="0.1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8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" x14ac:dyDescent="0.1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8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" x14ac:dyDescent="0.1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8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" x14ac:dyDescent="0.1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8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" x14ac:dyDescent="0.1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8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" x14ac:dyDescent="0.1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8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" x14ac:dyDescent="0.1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8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" x14ac:dyDescent="0.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8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" x14ac:dyDescent="0.1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8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" x14ac:dyDescent="0.1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8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" x14ac:dyDescent="0.1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8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" x14ac:dyDescent="0.1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8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" x14ac:dyDescent="0.1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8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" x14ac:dyDescent="0.1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8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" x14ac:dyDescent="0.1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8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" x14ac:dyDescent="0.1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8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" x14ac:dyDescent="0.1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8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" x14ac:dyDescent="0.1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8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" x14ac:dyDescent="0.1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8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" x14ac:dyDescent="0.1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8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" x14ac:dyDescent="0.1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8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" x14ac:dyDescent="0.1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8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" x14ac:dyDescent="0.1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8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" x14ac:dyDescent="0.1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8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" x14ac:dyDescent="0.1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8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" x14ac:dyDescent="0.1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8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" x14ac:dyDescent="0.1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8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" x14ac:dyDescent="0.1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8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" x14ac:dyDescent="0.1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8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" x14ac:dyDescent="0.1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8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" x14ac:dyDescent="0.1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8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" x14ac:dyDescent="0.1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8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" x14ac:dyDescent="0.1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8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" x14ac:dyDescent="0.1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8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" x14ac:dyDescent="0.1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8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" x14ac:dyDescent="0.1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8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" x14ac:dyDescent="0.1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8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" x14ac:dyDescent="0.1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8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" x14ac:dyDescent="0.1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8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" x14ac:dyDescent="0.1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8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" x14ac:dyDescent="0.1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8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" x14ac:dyDescent="0.1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8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" x14ac:dyDescent="0.1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8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" x14ac:dyDescent="0.1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8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" x14ac:dyDescent="0.1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8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" x14ac:dyDescent="0.1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8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" x14ac:dyDescent="0.1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8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" x14ac:dyDescent="0.1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8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" x14ac:dyDescent="0.1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8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" x14ac:dyDescent="0.1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8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" x14ac:dyDescent="0.1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8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" x14ac:dyDescent="0.1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8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" x14ac:dyDescent="0.1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8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" x14ac:dyDescent="0.1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8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" x14ac:dyDescent="0.1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8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" x14ac:dyDescent="0.1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8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" x14ac:dyDescent="0.1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8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" x14ac:dyDescent="0.1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8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" x14ac:dyDescent="0.1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8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" x14ac:dyDescent="0.1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8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" x14ac:dyDescent="0.1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8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" x14ac:dyDescent="0.1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8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" x14ac:dyDescent="0.1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8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" x14ac:dyDescent="0.1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8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" x14ac:dyDescent="0.1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8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" x14ac:dyDescent="0.1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8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" x14ac:dyDescent="0.1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8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" x14ac:dyDescent="0.1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8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" x14ac:dyDescent="0.1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8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" x14ac:dyDescent="0.1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8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" x14ac:dyDescent="0.1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8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" x14ac:dyDescent="0.1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8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" x14ac:dyDescent="0.1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8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" x14ac:dyDescent="0.1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8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" x14ac:dyDescent="0.1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8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" x14ac:dyDescent="0.1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8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" x14ac:dyDescent="0.1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8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" x14ac:dyDescent="0.1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8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" x14ac:dyDescent="0.1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8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" x14ac:dyDescent="0.1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8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" x14ac:dyDescent="0.1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8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" x14ac:dyDescent="0.1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8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" x14ac:dyDescent="0.1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8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" x14ac:dyDescent="0.1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8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" x14ac:dyDescent="0.1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8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" x14ac:dyDescent="0.1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8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" x14ac:dyDescent="0.1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8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" x14ac:dyDescent="0.1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8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" x14ac:dyDescent="0.1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8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" x14ac:dyDescent="0.1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8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" x14ac:dyDescent="0.1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8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" x14ac:dyDescent="0.1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8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" x14ac:dyDescent="0.1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8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" x14ac:dyDescent="0.1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8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" x14ac:dyDescent="0.1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8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" x14ac:dyDescent="0.1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8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" x14ac:dyDescent="0.1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8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" x14ac:dyDescent="0.1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8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" x14ac:dyDescent="0.1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8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" x14ac:dyDescent="0.1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8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" x14ac:dyDescent="0.1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8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" x14ac:dyDescent="0.1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8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" x14ac:dyDescent="0.1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8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" x14ac:dyDescent="0.1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8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" x14ac:dyDescent="0.1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8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" x14ac:dyDescent="0.1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8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" x14ac:dyDescent="0.1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8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" x14ac:dyDescent="0.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8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" x14ac:dyDescent="0.1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8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" x14ac:dyDescent="0.1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8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" x14ac:dyDescent="0.1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8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" x14ac:dyDescent="0.1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8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" x14ac:dyDescent="0.1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8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" x14ac:dyDescent="0.1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8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" x14ac:dyDescent="0.1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8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" x14ac:dyDescent="0.1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8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" x14ac:dyDescent="0.1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8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" x14ac:dyDescent="0.1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8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" x14ac:dyDescent="0.1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8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" x14ac:dyDescent="0.1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8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" x14ac:dyDescent="0.1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8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" x14ac:dyDescent="0.1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8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" x14ac:dyDescent="0.1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8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" x14ac:dyDescent="0.1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8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" x14ac:dyDescent="0.1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8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" x14ac:dyDescent="0.1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8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" x14ac:dyDescent="0.1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8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" x14ac:dyDescent="0.1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8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" x14ac:dyDescent="0.1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8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" x14ac:dyDescent="0.1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8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" x14ac:dyDescent="0.1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8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" x14ac:dyDescent="0.1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8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" x14ac:dyDescent="0.1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8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" x14ac:dyDescent="0.1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8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" x14ac:dyDescent="0.1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8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" x14ac:dyDescent="0.1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8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" x14ac:dyDescent="0.1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8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" x14ac:dyDescent="0.1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8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" x14ac:dyDescent="0.1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8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" x14ac:dyDescent="0.1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8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" x14ac:dyDescent="0.1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8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" x14ac:dyDescent="0.1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8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" x14ac:dyDescent="0.1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8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" x14ac:dyDescent="0.1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8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" x14ac:dyDescent="0.1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8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" x14ac:dyDescent="0.1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8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" x14ac:dyDescent="0.1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8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" x14ac:dyDescent="0.1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8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" x14ac:dyDescent="0.1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8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" x14ac:dyDescent="0.1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8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" x14ac:dyDescent="0.1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8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" x14ac:dyDescent="0.1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8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" x14ac:dyDescent="0.1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8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" x14ac:dyDescent="0.1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8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" x14ac:dyDescent="0.1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8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" x14ac:dyDescent="0.1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8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" x14ac:dyDescent="0.1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8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" x14ac:dyDescent="0.1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8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" x14ac:dyDescent="0.1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8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" x14ac:dyDescent="0.1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8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" x14ac:dyDescent="0.1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8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" x14ac:dyDescent="0.1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8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" x14ac:dyDescent="0.1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8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" x14ac:dyDescent="0.1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8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" x14ac:dyDescent="0.1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8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" x14ac:dyDescent="0.1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8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" x14ac:dyDescent="0.1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8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" x14ac:dyDescent="0.1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8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" x14ac:dyDescent="0.1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8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" x14ac:dyDescent="0.1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8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" x14ac:dyDescent="0.1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8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" x14ac:dyDescent="0.1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8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" x14ac:dyDescent="0.1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8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" x14ac:dyDescent="0.1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8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" x14ac:dyDescent="0.1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8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" x14ac:dyDescent="0.1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8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" x14ac:dyDescent="0.1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8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" x14ac:dyDescent="0.1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8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" x14ac:dyDescent="0.1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8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" x14ac:dyDescent="0.1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8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" x14ac:dyDescent="0.1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8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" x14ac:dyDescent="0.1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8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" x14ac:dyDescent="0.1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8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" x14ac:dyDescent="0.1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8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" x14ac:dyDescent="0.1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8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" x14ac:dyDescent="0.1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8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" x14ac:dyDescent="0.1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8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" x14ac:dyDescent="0.1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8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" x14ac:dyDescent="0.1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8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" x14ac:dyDescent="0.1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8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" x14ac:dyDescent="0.1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8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" x14ac:dyDescent="0.1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8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" x14ac:dyDescent="0.1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8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" x14ac:dyDescent="0.1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8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" x14ac:dyDescent="0.1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8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" x14ac:dyDescent="0.1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8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" x14ac:dyDescent="0.1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8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" x14ac:dyDescent="0.1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8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" x14ac:dyDescent="0.1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8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" x14ac:dyDescent="0.1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8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" x14ac:dyDescent="0.1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8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" x14ac:dyDescent="0.1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8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" x14ac:dyDescent="0.1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8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" x14ac:dyDescent="0.1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8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" x14ac:dyDescent="0.1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8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" x14ac:dyDescent="0.1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8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" x14ac:dyDescent="0.1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8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" x14ac:dyDescent="0.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8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" x14ac:dyDescent="0.1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8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" x14ac:dyDescent="0.1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8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" x14ac:dyDescent="0.1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8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" x14ac:dyDescent="0.1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8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" x14ac:dyDescent="0.1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8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" x14ac:dyDescent="0.1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8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" x14ac:dyDescent="0.1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8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" x14ac:dyDescent="0.1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8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" x14ac:dyDescent="0.1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8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" x14ac:dyDescent="0.1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8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" x14ac:dyDescent="0.1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8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" x14ac:dyDescent="0.1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8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" x14ac:dyDescent="0.1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8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" x14ac:dyDescent="0.1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8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" x14ac:dyDescent="0.1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8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" x14ac:dyDescent="0.1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8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" x14ac:dyDescent="0.1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8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" x14ac:dyDescent="0.1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8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" x14ac:dyDescent="0.1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8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" x14ac:dyDescent="0.1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8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" x14ac:dyDescent="0.1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8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" x14ac:dyDescent="0.1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8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" x14ac:dyDescent="0.1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8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" x14ac:dyDescent="0.1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8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" x14ac:dyDescent="0.1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8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" x14ac:dyDescent="0.1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8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" x14ac:dyDescent="0.1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8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" x14ac:dyDescent="0.1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8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" x14ac:dyDescent="0.1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8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" x14ac:dyDescent="0.1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8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" x14ac:dyDescent="0.1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8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" x14ac:dyDescent="0.1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8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" x14ac:dyDescent="0.1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8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" x14ac:dyDescent="0.1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8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" x14ac:dyDescent="0.1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8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" x14ac:dyDescent="0.1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8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" x14ac:dyDescent="0.1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8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" x14ac:dyDescent="0.1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8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" x14ac:dyDescent="0.1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8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" x14ac:dyDescent="0.1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8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" x14ac:dyDescent="0.1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8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" x14ac:dyDescent="0.1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8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" x14ac:dyDescent="0.1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8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" x14ac:dyDescent="0.1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8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" x14ac:dyDescent="0.1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8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" x14ac:dyDescent="0.1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8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" x14ac:dyDescent="0.1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8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" x14ac:dyDescent="0.1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8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" x14ac:dyDescent="0.1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8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" x14ac:dyDescent="0.1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8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" x14ac:dyDescent="0.1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8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" x14ac:dyDescent="0.1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8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" x14ac:dyDescent="0.1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8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" x14ac:dyDescent="0.1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8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" x14ac:dyDescent="0.1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8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" x14ac:dyDescent="0.1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8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" x14ac:dyDescent="0.1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8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" x14ac:dyDescent="0.1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8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" x14ac:dyDescent="0.1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8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" x14ac:dyDescent="0.1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8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" x14ac:dyDescent="0.1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8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" x14ac:dyDescent="0.1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8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" x14ac:dyDescent="0.1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8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" x14ac:dyDescent="0.1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8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" x14ac:dyDescent="0.1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8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" x14ac:dyDescent="0.1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8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" x14ac:dyDescent="0.1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8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" x14ac:dyDescent="0.1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8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" x14ac:dyDescent="0.1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8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" x14ac:dyDescent="0.1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8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" x14ac:dyDescent="0.1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8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" x14ac:dyDescent="0.1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8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" x14ac:dyDescent="0.1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8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" x14ac:dyDescent="0.1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8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" x14ac:dyDescent="0.1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8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" x14ac:dyDescent="0.1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8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" x14ac:dyDescent="0.1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8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" x14ac:dyDescent="0.1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8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" x14ac:dyDescent="0.1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8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" x14ac:dyDescent="0.1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8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" x14ac:dyDescent="0.1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8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" x14ac:dyDescent="0.1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8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" x14ac:dyDescent="0.1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8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" x14ac:dyDescent="0.1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8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" x14ac:dyDescent="0.1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8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" x14ac:dyDescent="0.1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8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" x14ac:dyDescent="0.1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8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" x14ac:dyDescent="0.1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8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" x14ac:dyDescent="0.1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8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" x14ac:dyDescent="0.1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8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" x14ac:dyDescent="0.1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8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" x14ac:dyDescent="0.1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8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" x14ac:dyDescent="0.1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8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" x14ac:dyDescent="0.1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8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" x14ac:dyDescent="0.1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8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" x14ac:dyDescent="0.1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8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" x14ac:dyDescent="0.1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8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" x14ac:dyDescent="0.1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8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" x14ac:dyDescent="0.1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8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" x14ac:dyDescent="0.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8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" x14ac:dyDescent="0.1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8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" x14ac:dyDescent="0.1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8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" x14ac:dyDescent="0.1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8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" x14ac:dyDescent="0.1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8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" x14ac:dyDescent="0.1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8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" x14ac:dyDescent="0.1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8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" x14ac:dyDescent="0.1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8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" x14ac:dyDescent="0.1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8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" x14ac:dyDescent="0.1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8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" x14ac:dyDescent="0.1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8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" x14ac:dyDescent="0.1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8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" x14ac:dyDescent="0.1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8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" x14ac:dyDescent="0.1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8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" x14ac:dyDescent="0.1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8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" x14ac:dyDescent="0.1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8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" x14ac:dyDescent="0.1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8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" x14ac:dyDescent="0.1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8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" x14ac:dyDescent="0.1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8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" x14ac:dyDescent="0.1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8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" x14ac:dyDescent="0.1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8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" x14ac:dyDescent="0.1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8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" x14ac:dyDescent="0.1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8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" x14ac:dyDescent="0.1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8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" x14ac:dyDescent="0.1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8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" x14ac:dyDescent="0.1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8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" x14ac:dyDescent="0.1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8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" x14ac:dyDescent="0.1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8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" x14ac:dyDescent="0.1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8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" x14ac:dyDescent="0.1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8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" x14ac:dyDescent="0.1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8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" x14ac:dyDescent="0.1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8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" x14ac:dyDescent="0.1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8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" x14ac:dyDescent="0.1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8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" x14ac:dyDescent="0.1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8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" x14ac:dyDescent="0.1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8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" x14ac:dyDescent="0.1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8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" x14ac:dyDescent="0.1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8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" x14ac:dyDescent="0.1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8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" x14ac:dyDescent="0.1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8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" x14ac:dyDescent="0.1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8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" x14ac:dyDescent="0.1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8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" x14ac:dyDescent="0.1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8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" x14ac:dyDescent="0.1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8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" x14ac:dyDescent="0.1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8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" x14ac:dyDescent="0.1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8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" x14ac:dyDescent="0.1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8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" x14ac:dyDescent="0.1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8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" x14ac:dyDescent="0.1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8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" x14ac:dyDescent="0.1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8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" x14ac:dyDescent="0.1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8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" x14ac:dyDescent="0.1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8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" x14ac:dyDescent="0.1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8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" x14ac:dyDescent="0.1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8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" x14ac:dyDescent="0.1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8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" x14ac:dyDescent="0.1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8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" x14ac:dyDescent="0.1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8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" x14ac:dyDescent="0.1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8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" x14ac:dyDescent="0.1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8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" x14ac:dyDescent="0.1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8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" x14ac:dyDescent="0.1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8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" x14ac:dyDescent="0.1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8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" x14ac:dyDescent="0.1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8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" x14ac:dyDescent="0.1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8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" x14ac:dyDescent="0.1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8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" x14ac:dyDescent="0.1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8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" x14ac:dyDescent="0.1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8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" x14ac:dyDescent="0.1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8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" x14ac:dyDescent="0.1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8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" x14ac:dyDescent="0.1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8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" x14ac:dyDescent="0.1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8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" x14ac:dyDescent="0.1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8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" x14ac:dyDescent="0.1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8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" x14ac:dyDescent="0.1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8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" x14ac:dyDescent="0.1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8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" x14ac:dyDescent="0.1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8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" x14ac:dyDescent="0.1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8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" x14ac:dyDescent="0.1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8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" x14ac:dyDescent="0.1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8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" x14ac:dyDescent="0.1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8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" x14ac:dyDescent="0.1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8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" x14ac:dyDescent="0.1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8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" x14ac:dyDescent="0.1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8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" x14ac:dyDescent="0.1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8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" x14ac:dyDescent="0.1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8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" x14ac:dyDescent="0.1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8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outlinePr summaryBelow="0" summaryRight="0"/>
  </sheetPr>
  <dimension ref="A1:AA1000"/>
  <sheetViews>
    <sheetView workbookViewId="0">
      <pane ySplit="1" topLeftCell="A2" activePane="bottomLeft" state="frozen"/>
      <selection pane="bottomLeft" activeCell="O1" sqref="O1"/>
    </sheetView>
  </sheetViews>
  <sheetFormatPr baseColWidth="10" defaultColWidth="12.6640625" defaultRowHeight="15.75" customHeight="1" x14ac:dyDescent="0.15"/>
  <cols>
    <col min="1" max="1" width="5" customWidth="1"/>
    <col min="2" max="2" width="4.6640625" customWidth="1"/>
    <col min="3" max="3" width="4.83203125" customWidth="1"/>
    <col min="4" max="4" width="5.1640625" customWidth="1"/>
    <col min="5" max="8" width="9.1640625" customWidth="1"/>
    <col min="9" max="9" width="6.33203125" customWidth="1"/>
    <col min="10" max="10" width="8" customWidth="1"/>
    <col min="11" max="11" width="11.5" customWidth="1"/>
    <col min="13" max="15" width="10" customWidth="1"/>
  </cols>
  <sheetData>
    <row r="1" spans="1:27" ht="42" customHeight="1" x14ac:dyDescent="0.15">
      <c r="A1" s="21" t="s">
        <v>0</v>
      </c>
      <c r="B1" s="21" t="s">
        <v>1</v>
      </c>
      <c r="C1" s="21" t="s">
        <v>8</v>
      </c>
      <c r="D1" s="21" t="s">
        <v>267</v>
      </c>
      <c r="E1" s="21" t="s">
        <v>268</v>
      </c>
      <c r="F1" s="21" t="s">
        <v>269</v>
      </c>
      <c r="G1" s="21" t="s">
        <v>270</v>
      </c>
      <c r="H1" s="21" t="s">
        <v>271</v>
      </c>
      <c r="I1" s="21" t="s">
        <v>272</v>
      </c>
      <c r="J1" s="21" t="s">
        <v>273</v>
      </c>
      <c r="K1" s="21" t="s">
        <v>274</v>
      </c>
      <c r="L1" s="21" t="s">
        <v>275</v>
      </c>
      <c r="M1" s="21" t="s">
        <v>276</v>
      </c>
      <c r="N1" s="21" t="s">
        <v>277</v>
      </c>
      <c r="O1" s="21" t="s">
        <v>278</v>
      </c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5.75" customHeight="1" x14ac:dyDescent="0.15">
      <c r="A2" s="10" t="s">
        <v>2</v>
      </c>
      <c r="B2" s="10" t="s">
        <v>4</v>
      </c>
      <c r="C2" s="11">
        <v>1</v>
      </c>
      <c r="D2" s="10" t="s">
        <v>21</v>
      </c>
      <c r="E2" s="11">
        <v>0</v>
      </c>
      <c r="F2" s="11">
        <v>0</v>
      </c>
      <c r="G2" s="11">
        <v>0</v>
      </c>
      <c r="H2" s="12">
        <v>0</v>
      </c>
      <c r="I2" s="12">
        <v>0</v>
      </c>
      <c r="J2" s="10" t="s">
        <v>279</v>
      </c>
      <c r="K2" s="12"/>
      <c r="L2" s="12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7" ht="15.75" customHeight="1" x14ac:dyDescent="0.15">
      <c r="A3" s="10" t="s">
        <v>2</v>
      </c>
      <c r="B3" s="10" t="s">
        <v>4</v>
      </c>
      <c r="C3" s="11">
        <v>2</v>
      </c>
      <c r="D3" s="10" t="s">
        <v>21</v>
      </c>
      <c r="E3" s="11">
        <v>2.2000000000000002</v>
      </c>
      <c r="F3" s="11">
        <v>1.9159999999999999</v>
      </c>
      <c r="G3" s="11">
        <v>-0.28399999999999997</v>
      </c>
      <c r="H3" s="12">
        <v>0</v>
      </c>
      <c r="I3" s="12">
        <v>0.871</v>
      </c>
      <c r="J3" s="10" t="s">
        <v>280</v>
      </c>
      <c r="K3" s="10" t="s">
        <v>281</v>
      </c>
      <c r="L3" s="10"/>
      <c r="M3" s="13" t="s">
        <v>282</v>
      </c>
      <c r="N3" s="13">
        <v>3.7679999999999998</v>
      </c>
      <c r="O3" s="13">
        <v>4.1550000000000002</v>
      </c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27" ht="15.75" customHeight="1" x14ac:dyDescent="0.15">
      <c r="A4" s="10" t="s">
        <v>2</v>
      </c>
      <c r="B4" s="10" t="s">
        <v>4</v>
      </c>
      <c r="C4" s="11">
        <v>3</v>
      </c>
      <c r="D4" s="10" t="s">
        <v>21</v>
      </c>
      <c r="E4" s="11">
        <v>11.7</v>
      </c>
      <c r="F4" s="11">
        <v>13.231999999999999</v>
      </c>
      <c r="G4" s="11">
        <v>1.532</v>
      </c>
      <c r="H4" s="12">
        <v>0</v>
      </c>
      <c r="I4" s="12">
        <v>1.131</v>
      </c>
      <c r="J4" s="10" t="s">
        <v>280</v>
      </c>
      <c r="K4" s="10" t="s">
        <v>281</v>
      </c>
      <c r="L4" s="10"/>
      <c r="M4" s="13" t="s">
        <v>283</v>
      </c>
      <c r="N4" s="13">
        <v>13.391999999999999</v>
      </c>
      <c r="O4" s="13">
        <v>12.348000000000001</v>
      </c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27" ht="15.75" customHeight="1" x14ac:dyDescent="0.15">
      <c r="A5" s="10" t="s">
        <v>2</v>
      </c>
      <c r="B5" s="10" t="s">
        <v>4</v>
      </c>
      <c r="C5" s="11">
        <v>4</v>
      </c>
      <c r="D5" s="10" t="s">
        <v>21</v>
      </c>
      <c r="E5" s="11">
        <v>21.2</v>
      </c>
      <c r="F5" s="11">
        <v>23.231000000000002</v>
      </c>
      <c r="G5" s="11">
        <v>2.0310000000000001</v>
      </c>
      <c r="H5" s="12">
        <v>0</v>
      </c>
      <c r="I5" s="12">
        <v>1.0960000000000001</v>
      </c>
      <c r="J5" s="10" t="s">
        <v>280</v>
      </c>
      <c r="K5" s="10" t="s">
        <v>281</v>
      </c>
      <c r="L5" s="10"/>
      <c r="M5" s="13" t="s">
        <v>284</v>
      </c>
      <c r="N5" s="13">
        <v>21.922000000000001</v>
      </c>
      <c r="O5" s="13">
        <v>21.922000000000001</v>
      </c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27" ht="15.75" customHeight="1" x14ac:dyDescent="0.15">
      <c r="A6" s="10" t="s">
        <v>2</v>
      </c>
      <c r="B6" s="10" t="s">
        <v>4</v>
      </c>
      <c r="C6" s="11">
        <v>5</v>
      </c>
      <c r="D6" s="10" t="s">
        <v>21</v>
      </c>
      <c r="E6" s="11">
        <v>30.7</v>
      </c>
      <c r="F6" s="11">
        <v>31.898</v>
      </c>
      <c r="G6" s="11">
        <v>1.198</v>
      </c>
      <c r="H6" s="12">
        <v>0</v>
      </c>
      <c r="I6" s="12">
        <v>1.0389999999999999</v>
      </c>
      <c r="J6" s="10" t="s">
        <v>280</v>
      </c>
      <c r="K6" s="10" t="s">
        <v>281</v>
      </c>
      <c r="L6" s="10"/>
      <c r="M6" s="13" t="s">
        <v>285</v>
      </c>
      <c r="N6" s="13">
        <v>32.164999999999999</v>
      </c>
      <c r="O6" s="13">
        <v>31.962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27" ht="15.75" customHeight="1" x14ac:dyDescent="0.15">
      <c r="A7" s="10" t="s">
        <v>2</v>
      </c>
      <c r="B7" s="10" t="s">
        <v>4</v>
      </c>
      <c r="C7" s="11">
        <v>6</v>
      </c>
      <c r="D7" s="10" t="s">
        <v>21</v>
      </c>
      <c r="E7" s="11">
        <v>40.200000000000003</v>
      </c>
      <c r="F7" s="11">
        <v>41.180999999999997</v>
      </c>
      <c r="G7" s="11">
        <v>0.98099999999999998</v>
      </c>
      <c r="H7" s="12">
        <v>0</v>
      </c>
      <c r="I7" s="12">
        <v>1.024</v>
      </c>
      <c r="J7" s="10" t="s">
        <v>280</v>
      </c>
      <c r="K7" s="10" t="s">
        <v>281</v>
      </c>
      <c r="L7" s="10"/>
      <c r="M7" s="13" t="s">
        <v>286</v>
      </c>
      <c r="N7" s="13">
        <v>44.787999999999997</v>
      </c>
      <c r="O7" s="13">
        <v>43.835000000000001</v>
      </c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15.75" customHeight="1" x14ac:dyDescent="0.15">
      <c r="A8" s="10" t="s">
        <v>2</v>
      </c>
      <c r="B8" s="10" t="s">
        <v>4</v>
      </c>
      <c r="C8" s="11">
        <v>7</v>
      </c>
      <c r="D8" s="10" t="s">
        <v>21</v>
      </c>
      <c r="E8" s="11">
        <v>49.7</v>
      </c>
      <c r="F8" s="11">
        <v>51.764000000000003</v>
      </c>
      <c r="G8" s="11">
        <v>2.0640000000000001</v>
      </c>
      <c r="H8" s="12">
        <v>0</v>
      </c>
      <c r="I8" s="12">
        <v>1.042</v>
      </c>
      <c r="J8" s="10" t="s">
        <v>280</v>
      </c>
      <c r="K8" s="10" t="s">
        <v>281</v>
      </c>
      <c r="L8" s="10"/>
      <c r="M8" s="13" t="s">
        <v>287</v>
      </c>
      <c r="N8" s="13">
        <v>55.853999999999999</v>
      </c>
      <c r="O8" s="13">
        <v>54.312999999999903</v>
      </c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</row>
    <row r="9" spans="1:27" ht="15.75" customHeight="1" x14ac:dyDescent="0.15">
      <c r="A9" s="10" t="s">
        <v>2</v>
      </c>
      <c r="B9" s="10" t="s">
        <v>4</v>
      </c>
      <c r="C9" s="11">
        <v>8</v>
      </c>
      <c r="D9" s="10" t="s">
        <v>21</v>
      </c>
      <c r="E9" s="11">
        <v>59.2</v>
      </c>
      <c r="F9" s="11">
        <v>61.343000000000004</v>
      </c>
      <c r="G9" s="11">
        <v>2.1429999999999998</v>
      </c>
      <c r="H9" s="12">
        <v>0</v>
      </c>
      <c r="I9" s="12">
        <v>1.036</v>
      </c>
      <c r="J9" s="10" t="s">
        <v>280</v>
      </c>
      <c r="K9" s="10" t="s">
        <v>281</v>
      </c>
      <c r="L9" s="10"/>
      <c r="M9" s="13" t="s">
        <v>288</v>
      </c>
      <c r="N9" s="13">
        <v>63.885999999999903</v>
      </c>
      <c r="O9" s="13">
        <v>63.070999999999998</v>
      </c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15.75" customHeight="1" x14ac:dyDescent="0.15">
      <c r="A10" s="10" t="s">
        <v>2</v>
      </c>
      <c r="B10" s="10" t="s">
        <v>4</v>
      </c>
      <c r="C10" s="11">
        <v>9</v>
      </c>
      <c r="D10" s="10" t="s">
        <v>21</v>
      </c>
      <c r="E10" s="11">
        <v>68.7</v>
      </c>
      <c r="F10" s="11">
        <v>72.177000000000007</v>
      </c>
      <c r="G10" s="11">
        <v>3.4769999999999999</v>
      </c>
      <c r="H10" s="12">
        <v>0</v>
      </c>
      <c r="I10" s="12">
        <v>1.0509999999999999</v>
      </c>
      <c r="J10" s="10" t="s">
        <v>280</v>
      </c>
      <c r="K10" s="10" t="s">
        <v>281</v>
      </c>
      <c r="L10" s="10"/>
      <c r="M10" s="13" t="s">
        <v>289</v>
      </c>
      <c r="N10" s="13">
        <v>72.926999999999893</v>
      </c>
      <c r="O10" s="13">
        <v>70.986999999999995</v>
      </c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</row>
    <row r="11" spans="1:27" ht="15.75" customHeight="1" x14ac:dyDescent="0.15">
      <c r="A11" s="10" t="s">
        <v>2</v>
      </c>
      <c r="B11" s="10" t="s">
        <v>4</v>
      </c>
      <c r="C11" s="11">
        <v>10</v>
      </c>
      <c r="D11" s="10" t="s">
        <v>21</v>
      </c>
      <c r="E11" s="11">
        <v>78.2</v>
      </c>
      <c r="F11" s="11">
        <v>82.358999999999995</v>
      </c>
      <c r="G11" s="11">
        <v>4.1589999999999998</v>
      </c>
      <c r="H11" s="12">
        <v>0</v>
      </c>
      <c r="I11" s="12">
        <v>1.0529999999999999</v>
      </c>
      <c r="J11" s="10" t="s">
        <v>280</v>
      </c>
      <c r="K11" s="10" t="s">
        <v>281</v>
      </c>
      <c r="L11" s="10"/>
      <c r="M11" s="13" t="s">
        <v>290</v>
      </c>
      <c r="N11" s="13">
        <v>82.953000000000003</v>
      </c>
      <c r="O11" s="13">
        <v>81.340999999999994</v>
      </c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</row>
    <row r="12" spans="1:27" ht="15.75" customHeight="1" x14ac:dyDescent="0.15">
      <c r="A12" s="10" t="s">
        <v>2</v>
      </c>
      <c r="B12" s="10" t="s">
        <v>4</v>
      </c>
      <c r="C12" s="11">
        <v>11</v>
      </c>
      <c r="D12" s="10" t="s">
        <v>21</v>
      </c>
      <c r="E12" s="11">
        <v>87.7</v>
      </c>
      <c r="F12" s="11">
        <v>91.331000000000003</v>
      </c>
      <c r="G12" s="11">
        <v>3.6309999999999998</v>
      </c>
      <c r="H12" s="12">
        <v>0</v>
      </c>
      <c r="I12" s="12">
        <v>1.0409999999999999</v>
      </c>
      <c r="J12" s="10" t="s">
        <v>280</v>
      </c>
      <c r="K12" s="10" t="s">
        <v>291</v>
      </c>
      <c r="L12" s="10"/>
      <c r="M12" s="13" t="s">
        <v>292</v>
      </c>
      <c r="N12" s="13">
        <v>90.908000000000001</v>
      </c>
      <c r="O12" s="13">
        <v>89.915999999999997</v>
      </c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</row>
    <row r="13" spans="1:27" ht="15.75" customHeight="1" x14ac:dyDescent="0.15">
      <c r="A13" s="10" t="s">
        <v>2</v>
      </c>
      <c r="B13" s="10" t="s">
        <v>4</v>
      </c>
      <c r="C13" s="11">
        <v>12</v>
      </c>
      <c r="D13" s="10" t="s">
        <v>21</v>
      </c>
      <c r="E13" s="11">
        <v>97.2</v>
      </c>
      <c r="F13" s="11">
        <v>99.741</v>
      </c>
      <c r="G13" s="11">
        <v>2.5409999999999999</v>
      </c>
      <c r="H13" s="12">
        <v>0</v>
      </c>
      <c r="I13" s="12">
        <v>1.026</v>
      </c>
      <c r="J13" s="10" t="s">
        <v>280</v>
      </c>
      <c r="K13" s="10" t="s">
        <v>281</v>
      </c>
      <c r="L13" s="10"/>
      <c r="M13" s="13" t="s">
        <v>293</v>
      </c>
      <c r="N13" s="13">
        <v>99.372999999999905</v>
      </c>
      <c r="O13" s="13">
        <v>98.949999999999903</v>
      </c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ht="15.75" customHeight="1" x14ac:dyDescent="0.15">
      <c r="A14" s="10" t="s">
        <v>2</v>
      </c>
      <c r="B14" s="10" t="s">
        <v>4</v>
      </c>
      <c r="C14" s="11">
        <v>13</v>
      </c>
      <c r="D14" s="10" t="s">
        <v>21</v>
      </c>
      <c r="E14" s="11">
        <v>106.7</v>
      </c>
      <c r="F14" s="11">
        <v>109.633</v>
      </c>
      <c r="G14" s="11">
        <v>2.9329999999999998</v>
      </c>
      <c r="H14" s="12">
        <v>0</v>
      </c>
      <c r="I14" s="12">
        <v>1.0269999999999999</v>
      </c>
      <c r="J14" s="10" t="s">
        <v>280</v>
      </c>
      <c r="K14" s="10" t="s">
        <v>281</v>
      </c>
      <c r="L14" s="10"/>
      <c r="M14" s="13" t="s">
        <v>294</v>
      </c>
      <c r="N14" s="13">
        <v>110.95399999999999</v>
      </c>
      <c r="O14" s="13">
        <v>111.081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</row>
    <row r="15" spans="1:27" ht="15.75" customHeight="1" x14ac:dyDescent="0.15">
      <c r="A15" s="10" t="s">
        <v>2</v>
      </c>
      <c r="B15" s="10" t="s">
        <v>4</v>
      </c>
      <c r="C15" s="11">
        <v>14</v>
      </c>
      <c r="D15" s="10" t="s">
        <v>21</v>
      </c>
      <c r="E15" s="11">
        <v>116.2</v>
      </c>
      <c r="F15" s="11">
        <v>119.824</v>
      </c>
      <c r="G15" s="11">
        <v>3.6240000000000001</v>
      </c>
      <c r="H15" s="12">
        <v>0</v>
      </c>
      <c r="I15" s="12">
        <v>1.0309999999999999</v>
      </c>
      <c r="J15" s="10" t="s">
        <v>280</v>
      </c>
      <c r="K15" s="10" t="s">
        <v>281</v>
      </c>
      <c r="L15" s="10"/>
      <c r="M15" s="13" t="s">
        <v>295</v>
      </c>
      <c r="N15" s="13">
        <v>116.77500000000001</v>
      </c>
      <c r="O15" s="13">
        <v>117.041</v>
      </c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1:27" ht="15.75" customHeight="1" x14ac:dyDescent="0.15">
      <c r="A16" s="10" t="s">
        <v>2</v>
      </c>
      <c r="B16" s="10" t="s">
        <v>4</v>
      </c>
      <c r="C16" s="11">
        <v>15</v>
      </c>
      <c r="D16" s="10" t="s">
        <v>21</v>
      </c>
      <c r="E16" s="11">
        <v>125.7</v>
      </c>
      <c r="F16" s="11">
        <v>131.374</v>
      </c>
      <c r="G16" s="11">
        <v>5.6740000000000004</v>
      </c>
      <c r="H16" s="12">
        <v>0</v>
      </c>
      <c r="I16" s="12">
        <v>1.0449999999999999</v>
      </c>
      <c r="J16" s="10" t="s">
        <v>280</v>
      </c>
      <c r="K16" s="10" t="s">
        <v>291</v>
      </c>
      <c r="L16" s="10"/>
      <c r="M16" s="13" t="s">
        <v>296</v>
      </c>
      <c r="N16" s="13">
        <v>127.09099999999999</v>
      </c>
      <c r="O16" s="13">
        <v>126.702</v>
      </c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</row>
    <row r="17" spans="1:27" ht="15.75" customHeight="1" x14ac:dyDescent="0.15">
      <c r="A17" s="10" t="s">
        <v>2</v>
      </c>
      <c r="B17" s="10" t="s">
        <v>4</v>
      </c>
      <c r="C17" s="11">
        <v>16</v>
      </c>
      <c r="D17" s="10" t="s">
        <v>21</v>
      </c>
      <c r="E17" s="11">
        <v>135.19999999999999</v>
      </c>
      <c r="F17" s="11">
        <v>141.38</v>
      </c>
      <c r="G17" s="11">
        <v>6.18</v>
      </c>
      <c r="H17" s="12">
        <v>0</v>
      </c>
      <c r="I17" s="12">
        <v>1.046</v>
      </c>
      <c r="J17" s="10" t="s">
        <v>280</v>
      </c>
      <c r="K17" s="10" t="s">
        <v>291</v>
      </c>
      <c r="L17" s="10"/>
      <c r="M17" s="13" t="s">
        <v>297</v>
      </c>
      <c r="N17" s="13">
        <v>138.32799999999901</v>
      </c>
      <c r="O17" s="13">
        <v>138.392</v>
      </c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</row>
    <row r="18" spans="1:27" ht="15.75" customHeight="1" x14ac:dyDescent="0.15">
      <c r="A18" s="10" t="s">
        <v>2</v>
      </c>
      <c r="B18" s="10" t="s">
        <v>4</v>
      </c>
      <c r="C18" s="11">
        <v>17</v>
      </c>
      <c r="D18" s="10" t="s">
        <v>21</v>
      </c>
      <c r="E18" s="11">
        <v>144.69999999999999</v>
      </c>
      <c r="F18" s="11">
        <v>151.786</v>
      </c>
      <c r="G18" s="11">
        <v>7.0860000000000003</v>
      </c>
      <c r="H18" s="12">
        <v>0</v>
      </c>
      <c r="I18" s="12">
        <v>1.0489999999999999</v>
      </c>
      <c r="J18" s="10" t="s">
        <v>280</v>
      </c>
      <c r="K18" s="10" t="s">
        <v>291</v>
      </c>
      <c r="L18" s="10"/>
      <c r="M18" s="13" t="s">
        <v>298</v>
      </c>
      <c r="N18" s="13">
        <v>146.96799999999899</v>
      </c>
      <c r="O18" s="13">
        <v>146.70400000000001</v>
      </c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</row>
    <row r="19" spans="1:27" ht="15.75" customHeight="1" x14ac:dyDescent="0.15">
      <c r="A19" s="10" t="s">
        <v>2</v>
      </c>
      <c r="B19" s="10" t="s">
        <v>4</v>
      </c>
      <c r="C19" s="11">
        <v>18</v>
      </c>
      <c r="D19" s="10" t="s">
        <v>40</v>
      </c>
      <c r="E19" s="11">
        <v>154.19999999999999</v>
      </c>
      <c r="F19" s="11">
        <v>161.88999999999999</v>
      </c>
      <c r="G19" s="11">
        <v>7.69</v>
      </c>
      <c r="H19" s="12">
        <v>0</v>
      </c>
      <c r="I19" s="12">
        <v>1.05</v>
      </c>
      <c r="J19" s="10" t="s">
        <v>280</v>
      </c>
      <c r="K19" s="10" t="s">
        <v>291</v>
      </c>
      <c r="L19" s="10"/>
      <c r="M19" s="13" t="s">
        <v>299</v>
      </c>
      <c r="N19" s="13">
        <v>157.694999999999</v>
      </c>
      <c r="O19" s="13">
        <v>157.20400000000001</v>
      </c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spans="1:27" ht="15.75" customHeight="1" x14ac:dyDescent="0.15">
      <c r="A20" s="10" t="s">
        <v>2</v>
      </c>
      <c r="B20" s="10" t="s">
        <v>4</v>
      </c>
      <c r="C20" s="11">
        <v>19</v>
      </c>
      <c r="D20" s="10" t="s">
        <v>40</v>
      </c>
      <c r="E20" s="11">
        <v>163.9</v>
      </c>
      <c r="F20" s="11">
        <v>172.16800000000001</v>
      </c>
      <c r="G20" s="11">
        <v>8.2680000000000007</v>
      </c>
      <c r="H20" s="12">
        <v>0</v>
      </c>
      <c r="I20" s="12">
        <v>1.05</v>
      </c>
      <c r="J20" s="10" t="s">
        <v>280</v>
      </c>
      <c r="K20" s="10" t="s">
        <v>291</v>
      </c>
      <c r="L20" s="10"/>
      <c r="M20" s="13" t="s">
        <v>300</v>
      </c>
      <c r="N20" s="13">
        <v>169.10299999999901</v>
      </c>
      <c r="O20" s="13">
        <v>167.65600000000001</v>
      </c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 ht="15.75" customHeight="1" x14ac:dyDescent="0.15">
      <c r="A21" s="10" t="s">
        <v>2</v>
      </c>
      <c r="B21" s="10" t="s">
        <v>4</v>
      </c>
      <c r="C21" s="11">
        <v>20</v>
      </c>
      <c r="D21" s="10" t="s">
        <v>40</v>
      </c>
      <c r="E21" s="11">
        <v>173.6</v>
      </c>
      <c r="F21" s="11">
        <v>181.38900000000001</v>
      </c>
      <c r="G21" s="11">
        <v>7.7889999999999997</v>
      </c>
      <c r="H21" s="12">
        <v>0</v>
      </c>
      <c r="I21" s="12">
        <v>1.0449999999999999</v>
      </c>
      <c r="J21" s="10" t="s">
        <v>280</v>
      </c>
      <c r="K21" s="10" t="s">
        <v>291</v>
      </c>
      <c r="L21" s="10"/>
      <c r="M21" s="13" t="s">
        <v>301</v>
      </c>
      <c r="N21" s="13">
        <v>175.142</v>
      </c>
      <c r="O21" s="13">
        <v>174.07300000000001</v>
      </c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 ht="15.75" customHeight="1" x14ac:dyDescent="0.15">
      <c r="A22" s="10" t="s">
        <v>2</v>
      </c>
      <c r="B22" s="10" t="s">
        <v>4</v>
      </c>
      <c r="C22" s="11">
        <v>21</v>
      </c>
      <c r="D22" s="10" t="s">
        <v>40</v>
      </c>
      <c r="E22" s="11">
        <v>183.3</v>
      </c>
      <c r="F22" s="11">
        <v>191.197</v>
      </c>
      <c r="G22" s="11">
        <v>7.8970000000000002</v>
      </c>
      <c r="H22" s="12">
        <v>0</v>
      </c>
      <c r="I22" s="12">
        <v>1.0429999999999999</v>
      </c>
      <c r="J22" s="10" t="s">
        <v>280</v>
      </c>
      <c r="K22" s="10" t="s">
        <v>281</v>
      </c>
      <c r="L22" s="10"/>
      <c r="M22" s="13" t="s">
        <v>302</v>
      </c>
      <c r="N22" s="13">
        <v>189.82399999999899</v>
      </c>
      <c r="O22" s="13">
        <v>189.72899999999899</v>
      </c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 ht="15.75" customHeight="1" x14ac:dyDescent="0.15">
      <c r="A23" s="10" t="s">
        <v>2</v>
      </c>
      <c r="B23" s="10" t="s">
        <v>4</v>
      </c>
      <c r="C23" s="11">
        <v>22</v>
      </c>
      <c r="D23" s="10" t="s">
        <v>40</v>
      </c>
      <c r="E23" s="11">
        <v>193</v>
      </c>
      <c r="F23" s="11">
        <v>201.386</v>
      </c>
      <c r="G23" s="11">
        <v>8.3859999999999992</v>
      </c>
      <c r="H23" s="12">
        <v>0</v>
      </c>
      <c r="I23" s="12">
        <v>1.0429999999999999</v>
      </c>
      <c r="J23" s="10" t="s">
        <v>280</v>
      </c>
      <c r="K23" s="10" t="s">
        <v>281</v>
      </c>
      <c r="L23" s="10"/>
      <c r="M23" s="13" t="s">
        <v>303</v>
      </c>
      <c r="N23" s="13">
        <v>198.040999999999</v>
      </c>
      <c r="O23" s="13">
        <v>198.05999999999901</v>
      </c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 ht="15.75" customHeight="1" x14ac:dyDescent="0.15">
      <c r="A24" s="10" t="s">
        <v>2</v>
      </c>
      <c r="B24" s="10" t="s">
        <v>4</v>
      </c>
      <c r="C24" s="11">
        <v>23</v>
      </c>
      <c r="D24" s="10" t="s">
        <v>40</v>
      </c>
      <c r="E24" s="11">
        <v>202.7</v>
      </c>
      <c r="F24" s="11">
        <v>210.465</v>
      </c>
      <c r="G24" s="11">
        <v>7.7649999999999997</v>
      </c>
      <c r="H24" s="12">
        <v>0</v>
      </c>
      <c r="I24" s="12">
        <v>1.038</v>
      </c>
      <c r="J24" s="10" t="s">
        <v>280</v>
      </c>
      <c r="K24" s="10" t="s">
        <v>281</v>
      </c>
      <c r="L24" s="10"/>
      <c r="M24" s="13" t="s">
        <v>304</v>
      </c>
      <c r="N24" s="13">
        <v>204.87499999999901</v>
      </c>
      <c r="O24" s="13">
        <v>205.49</v>
      </c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</row>
    <row r="25" spans="1:27" ht="15.75" customHeight="1" x14ac:dyDescent="0.15">
      <c r="A25" s="10" t="s">
        <v>2</v>
      </c>
      <c r="B25" s="10" t="s">
        <v>4</v>
      </c>
      <c r="C25" s="11">
        <v>24</v>
      </c>
      <c r="D25" s="10" t="s">
        <v>40</v>
      </c>
      <c r="E25" s="11">
        <v>212.4</v>
      </c>
      <c r="F25" s="11">
        <v>219.68799999999999</v>
      </c>
      <c r="G25" s="11">
        <v>7.2880000000000003</v>
      </c>
      <c r="H25" s="12">
        <v>0</v>
      </c>
      <c r="I25" s="12">
        <v>1.034</v>
      </c>
      <c r="J25" s="10" t="s">
        <v>280</v>
      </c>
      <c r="K25" s="10" t="s">
        <v>291</v>
      </c>
      <c r="L25" s="10"/>
      <c r="M25" s="13" t="s">
        <v>305</v>
      </c>
      <c r="N25" s="13">
        <v>213.878999999999</v>
      </c>
      <c r="O25" s="13">
        <v>214.885999999999</v>
      </c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</row>
    <row r="26" spans="1:27" ht="15.75" customHeight="1" x14ac:dyDescent="0.15">
      <c r="A26" s="10" t="s">
        <v>2</v>
      </c>
      <c r="B26" s="10" t="s">
        <v>4</v>
      </c>
      <c r="C26" s="11">
        <v>25</v>
      </c>
      <c r="D26" s="10" t="s">
        <v>40</v>
      </c>
      <c r="E26" s="11">
        <v>222.1</v>
      </c>
      <c r="F26" s="11">
        <v>229.99</v>
      </c>
      <c r="G26" s="11">
        <v>7.89</v>
      </c>
      <c r="H26" s="12">
        <v>0</v>
      </c>
      <c r="I26" s="12">
        <v>1.036</v>
      </c>
      <c r="J26" s="10" t="s">
        <v>280</v>
      </c>
      <c r="K26" s="10" t="s">
        <v>281</v>
      </c>
      <c r="L26" s="10"/>
      <c r="M26" s="13" t="s">
        <v>306</v>
      </c>
      <c r="N26" s="13">
        <v>222.576999999999</v>
      </c>
      <c r="O26" s="13">
        <v>223.798</v>
      </c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15.75" customHeight="1" x14ac:dyDescent="0.15">
      <c r="A27" s="10" t="s">
        <v>2</v>
      </c>
      <c r="B27" s="10" t="s">
        <v>4</v>
      </c>
      <c r="C27" s="11">
        <v>26</v>
      </c>
      <c r="D27" s="10" t="s">
        <v>40</v>
      </c>
      <c r="E27" s="11">
        <v>226.9</v>
      </c>
      <c r="F27" s="11">
        <v>235.11699999999999</v>
      </c>
      <c r="G27" s="11">
        <v>8.2170000000000005</v>
      </c>
      <c r="H27" s="12">
        <v>0</v>
      </c>
      <c r="I27" s="12">
        <v>1.036</v>
      </c>
      <c r="J27" s="10" t="s">
        <v>280</v>
      </c>
      <c r="K27" s="10" t="s">
        <v>291</v>
      </c>
      <c r="L27" s="10"/>
      <c r="M27" s="13" t="s">
        <v>307</v>
      </c>
      <c r="N27" s="13">
        <v>226.034999999999</v>
      </c>
      <c r="O27" s="13">
        <v>227.43199999999999</v>
      </c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</row>
    <row r="28" spans="1:27" ht="15.75" customHeight="1" x14ac:dyDescent="0.15">
      <c r="A28" s="10" t="s">
        <v>2</v>
      </c>
      <c r="B28" s="10" t="s">
        <v>4</v>
      </c>
      <c r="C28" s="11">
        <v>27</v>
      </c>
      <c r="D28" s="10" t="s">
        <v>40</v>
      </c>
      <c r="E28" s="11">
        <v>231.8</v>
      </c>
      <c r="F28" s="11">
        <v>240.62100000000001</v>
      </c>
      <c r="G28" s="11">
        <v>8.8209999999999997</v>
      </c>
      <c r="H28" s="12">
        <v>0</v>
      </c>
      <c r="I28" s="12">
        <v>1.038</v>
      </c>
      <c r="J28" s="10" t="s">
        <v>280</v>
      </c>
      <c r="K28" s="10" t="s">
        <v>281</v>
      </c>
      <c r="L28" s="10"/>
      <c r="M28" s="13" t="s">
        <v>308</v>
      </c>
      <c r="N28" s="13">
        <v>233.665999999999</v>
      </c>
      <c r="O28" s="13">
        <v>234.50899999999999</v>
      </c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</row>
    <row r="29" spans="1:27" ht="15.75" customHeight="1" x14ac:dyDescent="0.15">
      <c r="A29" s="10" t="s">
        <v>2</v>
      </c>
      <c r="B29" s="10" t="s">
        <v>4</v>
      </c>
      <c r="C29" s="11">
        <v>28</v>
      </c>
      <c r="D29" s="10" t="s">
        <v>40</v>
      </c>
      <c r="E29" s="11">
        <v>236.6</v>
      </c>
      <c r="F29" s="11">
        <v>245.69800000000001</v>
      </c>
      <c r="G29" s="11">
        <v>9.0980000000000008</v>
      </c>
      <c r="H29" s="12">
        <v>0</v>
      </c>
      <c r="I29" s="12">
        <v>1.038</v>
      </c>
      <c r="J29" s="10" t="s">
        <v>280</v>
      </c>
      <c r="K29" s="10" t="s">
        <v>291</v>
      </c>
      <c r="L29" s="10"/>
      <c r="M29" s="13" t="s">
        <v>309</v>
      </c>
      <c r="N29" s="13">
        <v>237.68599999999901</v>
      </c>
      <c r="O29" s="13">
        <v>238.20099999999999</v>
      </c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15.75" customHeight="1" x14ac:dyDescent="0.15">
      <c r="A30" s="10" t="s">
        <v>2</v>
      </c>
      <c r="B30" s="10" t="s">
        <v>4</v>
      </c>
      <c r="C30" s="11">
        <v>29</v>
      </c>
      <c r="D30" s="10" t="s">
        <v>40</v>
      </c>
      <c r="E30" s="11">
        <v>241.5</v>
      </c>
      <c r="F30" s="11">
        <v>251.27799999999999</v>
      </c>
      <c r="G30" s="11">
        <v>9.7780000000000005</v>
      </c>
      <c r="H30" s="12">
        <v>0</v>
      </c>
      <c r="I30" s="12">
        <v>1.04</v>
      </c>
      <c r="J30" s="10" t="s">
        <v>280</v>
      </c>
      <c r="K30" s="10" t="s">
        <v>281</v>
      </c>
      <c r="L30" s="10"/>
      <c r="M30" s="13" t="s">
        <v>310</v>
      </c>
      <c r="N30" s="13">
        <v>243.010999999999</v>
      </c>
      <c r="O30" s="13">
        <v>242.79599999999999</v>
      </c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</row>
    <row r="31" spans="1:27" ht="15.75" customHeight="1" x14ac:dyDescent="0.15">
      <c r="A31" s="10" t="s">
        <v>2</v>
      </c>
      <c r="B31" s="10" t="s">
        <v>4</v>
      </c>
      <c r="C31" s="11">
        <v>30</v>
      </c>
      <c r="D31" s="10" t="s">
        <v>40</v>
      </c>
      <c r="E31" s="11">
        <v>246.3</v>
      </c>
      <c r="F31" s="11">
        <v>256.279</v>
      </c>
      <c r="G31" s="11">
        <v>9.9789999999999992</v>
      </c>
      <c r="H31" s="12">
        <v>0</v>
      </c>
      <c r="I31" s="12">
        <v>1.0409999999999999</v>
      </c>
      <c r="J31" s="10" t="s">
        <v>280</v>
      </c>
      <c r="K31" s="10" t="s">
        <v>291</v>
      </c>
      <c r="L31" s="10"/>
      <c r="M31" s="13" t="s">
        <v>311</v>
      </c>
      <c r="N31" s="13">
        <v>248.25799999999899</v>
      </c>
      <c r="O31" s="13">
        <v>247.94200000000001</v>
      </c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</row>
    <row r="32" spans="1:27" ht="15.75" customHeight="1" x14ac:dyDescent="0.15">
      <c r="A32" s="10" t="s">
        <v>2</v>
      </c>
      <c r="B32" s="10" t="s">
        <v>4</v>
      </c>
      <c r="C32" s="11">
        <v>31</v>
      </c>
      <c r="D32" s="10" t="s">
        <v>40</v>
      </c>
      <c r="E32" s="11">
        <v>251.2</v>
      </c>
      <c r="F32" s="11">
        <v>261.53199999999998</v>
      </c>
      <c r="G32" s="11">
        <v>10.332000000000001</v>
      </c>
      <c r="H32" s="12">
        <v>0</v>
      </c>
      <c r="I32" s="12">
        <v>1.0409999999999999</v>
      </c>
      <c r="J32" s="10" t="s">
        <v>280</v>
      </c>
      <c r="K32" s="10" t="s">
        <v>281</v>
      </c>
      <c r="L32" s="10"/>
      <c r="M32" s="13" t="s">
        <v>312</v>
      </c>
      <c r="N32" s="13">
        <v>253.47799999999901</v>
      </c>
      <c r="O32" s="13">
        <v>252.935</v>
      </c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</row>
    <row r="33" spans="1:27" ht="15.75" customHeight="1" x14ac:dyDescent="0.15">
      <c r="A33" s="10" t="s">
        <v>2</v>
      </c>
      <c r="B33" s="10" t="s">
        <v>4</v>
      </c>
      <c r="C33" s="11">
        <v>32</v>
      </c>
      <c r="D33" s="10" t="s">
        <v>40</v>
      </c>
      <c r="E33" s="11">
        <v>256</v>
      </c>
      <c r="F33" s="11">
        <v>266.60899999999998</v>
      </c>
      <c r="G33" s="11">
        <v>10.609</v>
      </c>
      <c r="H33" s="12">
        <v>0</v>
      </c>
      <c r="I33" s="12">
        <v>1.0409999999999999</v>
      </c>
      <c r="J33" s="10" t="s">
        <v>280</v>
      </c>
      <c r="K33" s="10" t="s">
        <v>281</v>
      </c>
      <c r="L33" s="10"/>
      <c r="M33" s="13" t="s">
        <v>313</v>
      </c>
      <c r="N33" s="13">
        <v>258.611999999999</v>
      </c>
      <c r="O33" s="13">
        <v>257.666</v>
      </c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27" ht="15.75" customHeight="1" x14ac:dyDescent="0.15">
      <c r="A34" s="10" t="s">
        <v>2</v>
      </c>
      <c r="B34" s="10" t="s">
        <v>4</v>
      </c>
      <c r="C34" s="11">
        <v>33</v>
      </c>
      <c r="D34" s="10" t="s">
        <v>40</v>
      </c>
      <c r="E34" s="11">
        <v>260.89999999999998</v>
      </c>
      <c r="F34" s="11">
        <v>272.51600000000002</v>
      </c>
      <c r="G34" s="11">
        <v>11.616</v>
      </c>
      <c r="H34" s="12">
        <v>0</v>
      </c>
      <c r="I34" s="12">
        <v>1.0449999999999999</v>
      </c>
      <c r="J34" s="10" t="s">
        <v>280</v>
      </c>
      <c r="K34" s="10" t="s">
        <v>281</v>
      </c>
      <c r="L34" s="10"/>
      <c r="M34" s="13" t="s">
        <v>314</v>
      </c>
      <c r="N34" s="13">
        <v>263.55999999999898</v>
      </c>
      <c r="O34" s="13">
        <v>261.27999999999997</v>
      </c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15.75" customHeight="1" x14ac:dyDescent="0.15">
      <c r="A35" s="10" t="s">
        <v>2</v>
      </c>
      <c r="B35" s="10" t="s">
        <v>4</v>
      </c>
      <c r="C35" s="11">
        <v>34</v>
      </c>
      <c r="D35" s="10" t="s">
        <v>40</v>
      </c>
      <c r="E35" s="11">
        <v>265.7</v>
      </c>
      <c r="F35" s="11">
        <v>277.61799999999999</v>
      </c>
      <c r="G35" s="11">
        <v>11.917999999999999</v>
      </c>
      <c r="H35" s="12">
        <v>0</v>
      </c>
      <c r="I35" s="12">
        <v>1.0449999999999999</v>
      </c>
      <c r="J35" s="10" t="s">
        <v>280</v>
      </c>
      <c r="K35" s="10" t="s">
        <v>281</v>
      </c>
      <c r="L35" s="10"/>
      <c r="M35" s="13" t="s">
        <v>315</v>
      </c>
      <c r="N35" s="13">
        <v>268.47799999999899</v>
      </c>
      <c r="O35" s="13">
        <v>266.24799999999999</v>
      </c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15.75" customHeight="1" x14ac:dyDescent="0.15">
      <c r="A36" s="10" t="s">
        <v>2</v>
      </c>
      <c r="B36" s="10" t="s">
        <v>4</v>
      </c>
      <c r="C36" s="11">
        <v>35</v>
      </c>
      <c r="D36" s="10" t="s">
        <v>40</v>
      </c>
      <c r="E36" s="11">
        <v>270.60000000000002</v>
      </c>
      <c r="F36" s="11">
        <v>283.52499999999998</v>
      </c>
      <c r="G36" s="11">
        <v>12.925000000000001</v>
      </c>
      <c r="H36" s="12">
        <v>0</v>
      </c>
      <c r="I36" s="12">
        <v>1.048</v>
      </c>
      <c r="J36" s="10" t="s">
        <v>280</v>
      </c>
      <c r="K36" s="10" t="s">
        <v>281</v>
      </c>
      <c r="L36" s="10"/>
      <c r="M36" s="13" t="s">
        <v>316</v>
      </c>
      <c r="N36" s="13">
        <v>276.29199999999901</v>
      </c>
      <c r="O36" s="13">
        <v>273.709</v>
      </c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</row>
    <row r="37" spans="1:27" ht="15.75" customHeight="1" x14ac:dyDescent="0.15">
      <c r="A37" s="10" t="s">
        <v>2</v>
      </c>
      <c r="B37" s="10" t="s">
        <v>4</v>
      </c>
      <c r="C37" s="11">
        <v>36</v>
      </c>
      <c r="D37" s="10" t="s">
        <v>40</v>
      </c>
      <c r="E37" s="11">
        <v>275.39999999999998</v>
      </c>
      <c r="F37" s="11">
        <v>288.45100000000002</v>
      </c>
      <c r="G37" s="11">
        <v>13.051</v>
      </c>
      <c r="H37" s="12">
        <v>0</v>
      </c>
      <c r="I37" s="12">
        <v>1.0469999999999999</v>
      </c>
      <c r="J37" s="10" t="s">
        <v>280</v>
      </c>
      <c r="K37" s="10" t="s">
        <v>281</v>
      </c>
      <c r="L37" s="10"/>
      <c r="M37" s="13" t="s">
        <v>317</v>
      </c>
      <c r="N37" s="13">
        <v>280.97000000000003</v>
      </c>
      <c r="O37" s="13">
        <v>278.91000000000003</v>
      </c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</row>
    <row r="38" spans="1:27" ht="15.75" customHeight="1" x14ac:dyDescent="0.15">
      <c r="A38" s="10" t="s">
        <v>2</v>
      </c>
      <c r="B38" s="10" t="s">
        <v>4</v>
      </c>
      <c r="C38" s="11">
        <v>37</v>
      </c>
      <c r="D38" s="10" t="s">
        <v>40</v>
      </c>
      <c r="E38" s="11">
        <v>280.3</v>
      </c>
      <c r="F38" s="11">
        <v>293.32600000000002</v>
      </c>
      <c r="G38" s="11">
        <v>13.026</v>
      </c>
      <c r="H38" s="12">
        <v>0</v>
      </c>
      <c r="I38" s="12">
        <v>1.046</v>
      </c>
      <c r="J38" s="10" t="s">
        <v>280</v>
      </c>
      <c r="K38" s="10" t="s">
        <v>281</v>
      </c>
      <c r="L38" s="10"/>
      <c r="M38" s="13" t="s">
        <v>318</v>
      </c>
      <c r="N38" s="13">
        <v>284.738</v>
      </c>
      <c r="O38" s="13">
        <v>282.35500000000002</v>
      </c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</row>
    <row r="39" spans="1:27" ht="15.75" customHeight="1" x14ac:dyDescent="0.15">
      <c r="A39" s="10" t="s">
        <v>2</v>
      </c>
      <c r="B39" s="10" t="s">
        <v>4</v>
      </c>
      <c r="C39" s="11">
        <v>38</v>
      </c>
      <c r="D39" s="10" t="s">
        <v>40</v>
      </c>
      <c r="E39" s="11">
        <v>285.10000000000002</v>
      </c>
      <c r="F39" s="11">
        <v>298.101</v>
      </c>
      <c r="G39" s="11">
        <v>13.000999999999999</v>
      </c>
      <c r="H39" s="12">
        <v>0</v>
      </c>
      <c r="I39" s="12">
        <v>1.046</v>
      </c>
      <c r="J39" s="10" t="s">
        <v>280</v>
      </c>
      <c r="K39" s="10" t="s">
        <v>281</v>
      </c>
      <c r="L39" s="10"/>
      <c r="M39" s="13" t="s">
        <v>319</v>
      </c>
      <c r="N39" s="13">
        <v>287.21199999999999</v>
      </c>
      <c r="O39" s="13">
        <v>286.12299999999999</v>
      </c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27" ht="15.75" customHeight="1" x14ac:dyDescent="0.15">
      <c r="A40" s="10" t="s">
        <v>2</v>
      </c>
      <c r="B40" s="10" t="s">
        <v>4</v>
      </c>
      <c r="C40" s="11">
        <v>39</v>
      </c>
      <c r="D40" s="10" t="s">
        <v>40</v>
      </c>
      <c r="E40" s="11">
        <v>294.8</v>
      </c>
      <c r="F40" s="11">
        <v>307.322</v>
      </c>
      <c r="G40" s="11">
        <v>12.522</v>
      </c>
      <c r="H40" s="12">
        <v>0</v>
      </c>
      <c r="I40" s="12">
        <v>1.042</v>
      </c>
      <c r="J40" s="10" t="s">
        <v>280</v>
      </c>
      <c r="K40" s="10" t="s">
        <v>281</v>
      </c>
      <c r="L40" s="10"/>
      <c r="M40" s="13" t="s">
        <v>320</v>
      </c>
      <c r="N40" s="13">
        <v>296.837999999999</v>
      </c>
      <c r="O40" s="13">
        <v>295.26100000000002</v>
      </c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</row>
    <row r="41" spans="1:27" ht="15.75" customHeight="1" x14ac:dyDescent="0.15">
      <c r="A41" s="10" t="s">
        <v>2</v>
      </c>
      <c r="B41" s="10" t="s">
        <v>4</v>
      </c>
      <c r="C41" s="11">
        <v>40</v>
      </c>
      <c r="D41" s="10" t="s">
        <v>40</v>
      </c>
      <c r="E41" s="11">
        <v>299.7</v>
      </c>
      <c r="F41" s="11">
        <v>312.77600000000001</v>
      </c>
      <c r="G41" s="11">
        <v>13.076000000000001</v>
      </c>
      <c r="H41" s="12">
        <v>0</v>
      </c>
      <c r="I41" s="12">
        <v>1.044</v>
      </c>
      <c r="J41" s="10" t="s">
        <v>280</v>
      </c>
      <c r="K41" s="10" t="s">
        <v>281</v>
      </c>
      <c r="L41" s="10"/>
      <c r="M41" s="13" t="s">
        <v>321</v>
      </c>
      <c r="N41" s="13">
        <v>302.224999999999</v>
      </c>
      <c r="O41" s="13">
        <v>300.11900000000003</v>
      </c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</row>
    <row r="42" spans="1:27" ht="15.75" customHeight="1" x14ac:dyDescent="0.15">
      <c r="A42" s="10" t="s">
        <v>2</v>
      </c>
      <c r="B42" s="10" t="s">
        <v>4</v>
      </c>
      <c r="C42" s="11">
        <v>41</v>
      </c>
      <c r="D42" s="10" t="s">
        <v>40</v>
      </c>
      <c r="E42" s="11">
        <v>304.5</v>
      </c>
      <c r="F42" s="11">
        <v>317.702</v>
      </c>
      <c r="G42" s="11">
        <v>13.202</v>
      </c>
      <c r="H42" s="12">
        <v>0</v>
      </c>
      <c r="I42" s="12">
        <v>1.0429999999999999</v>
      </c>
      <c r="J42" s="10" t="s">
        <v>280</v>
      </c>
      <c r="K42" s="10" t="s">
        <v>291</v>
      </c>
      <c r="L42" s="10"/>
      <c r="M42" s="13" t="s">
        <v>322</v>
      </c>
      <c r="N42" s="13">
        <v>307.02800000000002</v>
      </c>
      <c r="O42" s="13">
        <v>306.43200000000002</v>
      </c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</row>
    <row r="43" spans="1:27" ht="15.75" customHeight="1" x14ac:dyDescent="0.15">
      <c r="A43" s="10" t="s">
        <v>2</v>
      </c>
      <c r="B43" s="10" t="s">
        <v>4</v>
      </c>
      <c r="C43" s="11">
        <v>42</v>
      </c>
      <c r="D43" s="10" t="s">
        <v>40</v>
      </c>
      <c r="E43" s="11">
        <v>309.39999999999998</v>
      </c>
      <c r="F43" s="11">
        <v>322.3</v>
      </c>
      <c r="G43" s="11">
        <v>12.9</v>
      </c>
      <c r="H43" s="12">
        <v>0</v>
      </c>
      <c r="I43" s="12">
        <v>1.042</v>
      </c>
      <c r="J43" s="10" t="s">
        <v>280</v>
      </c>
      <c r="K43" s="10" t="s">
        <v>281</v>
      </c>
      <c r="L43" s="10"/>
      <c r="M43" s="13" t="s">
        <v>323</v>
      </c>
      <c r="N43" s="13">
        <v>311.589</v>
      </c>
      <c r="O43" s="13">
        <v>311.43200000000002</v>
      </c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</row>
    <row r="44" spans="1:27" ht="15.75" customHeight="1" x14ac:dyDescent="0.15">
      <c r="A44" s="10" t="s">
        <v>2</v>
      </c>
      <c r="B44" s="10" t="s">
        <v>4</v>
      </c>
      <c r="C44" s="11">
        <v>43</v>
      </c>
      <c r="D44" s="10" t="s">
        <v>40</v>
      </c>
      <c r="E44" s="11">
        <v>314.2</v>
      </c>
      <c r="F44" s="11">
        <v>326.62200000000001</v>
      </c>
      <c r="G44" s="11">
        <v>12.422000000000001</v>
      </c>
      <c r="H44" s="12">
        <v>0</v>
      </c>
      <c r="I44" s="12">
        <v>1.04</v>
      </c>
      <c r="J44" s="10" t="s">
        <v>280</v>
      </c>
      <c r="K44" s="10" t="s">
        <v>281</v>
      </c>
      <c r="L44" s="10"/>
      <c r="M44" s="13" t="s">
        <v>324</v>
      </c>
      <c r="N44" s="13">
        <v>315.02800000000002</v>
      </c>
      <c r="O44" s="13">
        <v>315.43700000000001</v>
      </c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</row>
    <row r="45" spans="1:27" ht="15.75" customHeight="1" x14ac:dyDescent="0.15">
      <c r="A45" s="10" t="s">
        <v>2</v>
      </c>
      <c r="B45" s="10" t="s">
        <v>4</v>
      </c>
      <c r="C45" s="11">
        <v>44</v>
      </c>
      <c r="D45" s="10" t="s">
        <v>40</v>
      </c>
      <c r="E45" s="11">
        <v>323.89999999999998</v>
      </c>
      <c r="F45" s="11">
        <v>336.524</v>
      </c>
      <c r="G45" s="11">
        <v>12.624000000000001</v>
      </c>
      <c r="H45" s="12">
        <v>0</v>
      </c>
      <c r="I45" s="12">
        <v>1.0389999999999999</v>
      </c>
      <c r="J45" s="10" t="s">
        <v>280</v>
      </c>
      <c r="K45" s="10" t="s">
        <v>281</v>
      </c>
      <c r="L45" s="10"/>
      <c r="M45" s="13" t="s">
        <v>325</v>
      </c>
      <c r="N45" s="13">
        <v>325.67599999999902</v>
      </c>
      <c r="O45" s="13">
        <v>326.96499999999997</v>
      </c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</row>
    <row r="46" spans="1:27" ht="15.75" customHeight="1" x14ac:dyDescent="0.15">
      <c r="A46" s="10" t="s">
        <v>2</v>
      </c>
      <c r="B46" s="10" t="s">
        <v>4</v>
      </c>
      <c r="C46" s="11">
        <v>45</v>
      </c>
      <c r="D46" s="10" t="s">
        <v>40</v>
      </c>
      <c r="E46" s="11">
        <v>328.8</v>
      </c>
      <c r="F46" s="11">
        <v>341.55</v>
      </c>
      <c r="G46" s="11">
        <v>12.75</v>
      </c>
      <c r="H46" s="12">
        <v>0</v>
      </c>
      <c r="I46" s="12">
        <v>1.0389999999999999</v>
      </c>
      <c r="J46" s="10" t="s">
        <v>280</v>
      </c>
      <c r="K46" s="10" t="s">
        <v>281</v>
      </c>
      <c r="L46" s="10"/>
      <c r="M46" s="13" t="s">
        <v>326</v>
      </c>
      <c r="N46" s="13">
        <v>330.60399999999998</v>
      </c>
      <c r="O46" s="13">
        <v>331.54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</row>
    <row r="47" spans="1:27" ht="15.75" customHeight="1" x14ac:dyDescent="0.15">
      <c r="A47" s="10" t="s">
        <v>2</v>
      </c>
      <c r="B47" s="10" t="s">
        <v>4</v>
      </c>
      <c r="C47" s="11">
        <v>46</v>
      </c>
      <c r="D47" s="10" t="s">
        <v>40</v>
      </c>
      <c r="E47" s="11">
        <v>333.6</v>
      </c>
      <c r="F47" s="11">
        <v>346.14800000000002</v>
      </c>
      <c r="G47" s="11">
        <v>12.548</v>
      </c>
      <c r="H47" s="12">
        <v>0</v>
      </c>
      <c r="I47" s="12">
        <v>1.038</v>
      </c>
      <c r="J47" s="10" t="s">
        <v>280</v>
      </c>
      <c r="K47" s="10" t="s">
        <v>291</v>
      </c>
      <c r="L47" s="10"/>
      <c r="M47" s="13" t="s">
        <v>327</v>
      </c>
      <c r="N47" s="13">
        <v>335.54899999999998</v>
      </c>
      <c r="O47" s="13">
        <v>334.15800000000002</v>
      </c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</row>
    <row r="48" spans="1:27" ht="15.75" customHeight="1" x14ac:dyDescent="0.15">
      <c r="A48" s="10" t="s">
        <v>2</v>
      </c>
      <c r="B48" s="10" t="s">
        <v>4</v>
      </c>
      <c r="C48" s="11">
        <v>47</v>
      </c>
      <c r="D48" s="10" t="s">
        <v>40</v>
      </c>
      <c r="E48" s="11">
        <v>338.5</v>
      </c>
      <c r="F48" s="11">
        <v>350.97199999999998</v>
      </c>
      <c r="G48" s="11">
        <v>12.472</v>
      </c>
      <c r="H48" s="12">
        <v>0</v>
      </c>
      <c r="I48" s="12">
        <v>1.0369999999999999</v>
      </c>
      <c r="J48" s="10" t="s">
        <v>280</v>
      </c>
      <c r="K48" s="10" t="s">
        <v>291</v>
      </c>
      <c r="L48" s="10"/>
      <c r="M48" s="13" t="s">
        <v>328</v>
      </c>
      <c r="N48" s="13">
        <v>341.399</v>
      </c>
      <c r="O48" s="13">
        <v>339.80799999999999</v>
      </c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</row>
    <row r="49" spans="1:27" ht="15.75" customHeight="1" x14ac:dyDescent="0.15">
      <c r="A49" s="10" t="s">
        <v>2</v>
      </c>
      <c r="B49" s="10" t="s">
        <v>4</v>
      </c>
      <c r="C49" s="11">
        <v>48</v>
      </c>
      <c r="D49" s="10" t="s">
        <v>40</v>
      </c>
      <c r="E49" s="11">
        <v>343.3</v>
      </c>
      <c r="F49" s="11">
        <v>356.62799999999999</v>
      </c>
      <c r="G49" s="11">
        <v>13.327999999999999</v>
      </c>
      <c r="H49" s="12">
        <v>0</v>
      </c>
      <c r="I49" s="12">
        <v>1.0389999999999999</v>
      </c>
      <c r="J49" s="10" t="s">
        <v>280</v>
      </c>
      <c r="K49" s="10" t="s">
        <v>281</v>
      </c>
      <c r="L49" s="10"/>
      <c r="M49" s="13" t="s">
        <v>329</v>
      </c>
      <c r="N49" s="13">
        <v>345.99700000000001</v>
      </c>
      <c r="O49" s="13">
        <v>343.87700000000001</v>
      </c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</row>
    <row r="50" spans="1:27" ht="15.75" customHeight="1" x14ac:dyDescent="0.15">
      <c r="A50" s="10" t="s">
        <v>2</v>
      </c>
      <c r="B50" s="10" t="s">
        <v>4</v>
      </c>
      <c r="C50" s="11">
        <v>49</v>
      </c>
      <c r="D50" s="10" t="s">
        <v>40</v>
      </c>
      <c r="E50" s="11">
        <v>348.2</v>
      </c>
      <c r="F50" s="11">
        <v>360.97399999999999</v>
      </c>
      <c r="G50" s="11">
        <v>12.773999999999999</v>
      </c>
      <c r="H50" s="12">
        <v>0</v>
      </c>
      <c r="I50" s="12">
        <v>1.0369999999999999</v>
      </c>
      <c r="J50" s="10" t="s">
        <v>280</v>
      </c>
      <c r="K50" s="10" t="s">
        <v>291</v>
      </c>
      <c r="L50" s="10"/>
      <c r="M50" s="13" t="s">
        <v>330</v>
      </c>
      <c r="N50" s="13">
        <v>347.69799999999998</v>
      </c>
      <c r="O50" s="13">
        <v>349.51399999999899</v>
      </c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</row>
    <row r="51" spans="1:27" ht="15.75" customHeight="1" x14ac:dyDescent="0.15">
      <c r="A51" s="10" t="s">
        <v>2</v>
      </c>
      <c r="B51" s="10" t="s">
        <v>3</v>
      </c>
      <c r="C51" s="11">
        <v>1</v>
      </c>
      <c r="D51" s="10" t="s">
        <v>21</v>
      </c>
      <c r="E51" s="11">
        <v>0</v>
      </c>
      <c r="F51" s="11">
        <v>0.10299999999999999</v>
      </c>
      <c r="G51" s="11">
        <v>0.10299999999999999</v>
      </c>
      <c r="H51" s="12">
        <v>0</v>
      </c>
      <c r="I51" s="12">
        <v>0</v>
      </c>
      <c r="J51" s="10" t="s">
        <v>279</v>
      </c>
      <c r="K51" s="12"/>
      <c r="L51" s="12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</row>
    <row r="52" spans="1:27" ht="15.75" customHeight="1" x14ac:dyDescent="0.15">
      <c r="A52" s="10" t="s">
        <v>2</v>
      </c>
      <c r="B52" s="10" t="s">
        <v>3</v>
      </c>
      <c r="C52" s="11">
        <v>2</v>
      </c>
      <c r="D52" s="10" t="s">
        <v>21</v>
      </c>
      <c r="E52" s="11">
        <v>5.8</v>
      </c>
      <c r="F52" s="11">
        <v>6.2880000000000003</v>
      </c>
      <c r="G52" s="11">
        <v>0.48799999999999999</v>
      </c>
      <c r="H52" s="12">
        <v>0</v>
      </c>
      <c r="I52" s="12">
        <v>1.0840000000000001</v>
      </c>
      <c r="J52" s="10" t="s">
        <v>280</v>
      </c>
      <c r="K52" s="10" t="s">
        <v>281</v>
      </c>
      <c r="L52" s="10"/>
      <c r="M52" s="13" t="s">
        <v>331</v>
      </c>
      <c r="N52" s="13">
        <v>7.4559999999999897</v>
      </c>
      <c r="O52" s="13">
        <v>6.6840000000000002</v>
      </c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</row>
    <row r="53" spans="1:27" ht="15.75" customHeight="1" x14ac:dyDescent="0.15">
      <c r="A53" s="10" t="s">
        <v>2</v>
      </c>
      <c r="B53" s="10" t="s">
        <v>3</v>
      </c>
      <c r="C53" s="11">
        <v>3</v>
      </c>
      <c r="D53" s="10" t="s">
        <v>21</v>
      </c>
      <c r="E53" s="11">
        <v>15.3</v>
      </c>
      <c r="F53" s="11">
        <v>15.186</v>
      </c>
      <c r="G53" s="11">
        <v>-0.114</v>
      </c>
      <c r="H53" s="12">
        <v>0</v>
      </c>
      <c r="I53" s="12">
        <v>0.99299999999999999</v>
      </c>
      <c r="J53" s="10" t="s">
        <v>280</v>
      </c>
      <c r="K53" s="10" t="s">
        <v>281</v>
      </c>
      <c r="L53" s="10"/>
      <c r="M53" s="13" t="s">
        <v>332</v>
      </c>
      <c r="N53" s="13">
        <v>18.465999999999902</v>
      </c>
      <c r="O53" s="13">
        <v>20.111999999999998</v>
      </c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</row>
    <row r="54" spans="1:27" ht="15.75" customHeight="1" x14ac:dyDescent="0.15">
      <c r="A54" s="10" t="s">
        <v>2</v>
      </c>
      <c r="B54" s="10" t="s">
        <v>3</v>
      </c>
      <c r="C54" s="11">
        <v>4</v>
      </c>
      <c r="D54" s="10" t="s">
        <v>21</v>
      </c>
      <c r="E54" s="11">
        <v>24.8</v>
      </c>
      <c r="F54" s="11">
        <v>24.841000000000001</v>
      </c>
      <c r="G54" s="11">
        <v>4.1000000000000002E-2</v>
      </c>
      <c r="H54" s="12">
        <v>0</v>
      </c>
      <c r="I54" s="12">
        <v>1.002</v>
      </c>
      <c r="J54" s="10" t="s">
        <v>280</v>
      </c>
      <c r="K54" s="10" t="s">
        <v>281</v>
      </c>
      <c r="L54" s="10"/>
      <c r="M54" s="13" t="s">
        <v>333</v>
      </c>
      <c r="N54" s="13">
        <v>23.532</v>
      </c>
      <c r="O54" s="13">
        <v>25.521999999999998</v>
      </c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</row>
    <row r="55" spans="1:27" ht="15.75" customHeight="1" x14ac:dyDescent="0.15">
      <c r="A55" s="10" t="s">
        <v>2</v>
      </c>
      <c r="B55" s="10" t="s">
        <v>3</v>
      </c>
      <c r="C55" s="11">
        <v>5</v>
      </c>
      <c r="D55" s="10" t="s">
        <v>21</v>
      </c>
      <c r="E55" s="11">
        <v>34.299999999999997</v>
      </c>
      <c r="F55" s="11">
        <v>34.496000000000002</v>
      </c>
      <c r="G55" s="11">
        <v>0.19600000000000001</v>
      </c>
      <c r="H55" s="12">
        <v>0</v>
      </c>
      <c r="I55" s="12">
        <v>1.006</v>
      </c>
      <c r="J55" s="10" t="s">
        <v>280</v>
      </c>
      <c r="K55" s="10" t="s">
        <v>281</v>
      </c>
      <c r="L55" s="10"/>
      <c r="M55" s="13" t="s">
        <v>334</v>
      </c>
      <c r="N55" s="13">
        <v>38.511000000000003</v>
      </c>
      <c r="O55" s="13">
        <v>39.512999999999998</v>
      </c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</row>
    <row r="56" spans="1:27" ht="15.75" customHeight="1" x14ac:dyDescent="0.15">
      <c r="A56" s="10" t="s">
        <v>2</v>
      </c>
      <c r="B56" s="10" t="s">
        <v>3</v>
      </c>
      <c r="C56" s="11">
        <v>6</v>
      </c>
      <c r="D56" s="10" t="s">
        <v>21</v>
      </c>
      <c r="E56" s="11">
        <v>43.8</v>
      </c>
      <c r="F56" s="11">
        <v>43.828000000000003</v>
      </c>
      <c r="G56" s="11">
        <v>2.8000000000000001E-2</v>
      </c>
      <c r="H56" s="12">
        <v>0</v>
      </c>
      <c r="I56" s="12">
        <v>1.0009999999999999</v>
      </c>
      <c r="J56" s="10" t="s">
        <v>280</v>
      </c>
      <c r="K56" s="10" t="s">
        <v>281</v>
      </c>
      <c r="L56" s="10"/>
      <c r="M56" s="13" t="s">
        <v>335</v>
      </c>
      <c r="N56" s="13">
        <v>43.369</v>
      </c>
      <c r="O56" s="13">
        <v>44.787999999999997</v>
      </c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</row>
    <row r="57" spans="1:27" ht="15.75" customHeight="1" x14ac:dyDescent="0.15">
      <c r="A57" s="10" t="s">
        <v>2</v>
      </c>
      <c r="B57" s="10" t="s">
        <v>3</v>
      </c>
      <c r="C57" s="11">
        <v>7</v>
      </c>
      <c r="D57" s="10" t="s">
        <v>21</v>
      </c>
      <c r="E57" s="11">
        <v>53.3</v>
      </c>
      <c r="F57" s="11">
        <v>53.823</v>
      </c>
      <c r="G57" s="11">
        <v>0.52300000000000002</v>
      </c>
      <c r="H57" s="12">
        <v>0</v>
      </c>
      <c r="I57" s="12">
        <v>1.01</v>
      </c>
      <c r="J57" s="10" t="s">
        <v>280</v>
      </c>
      <c r="K57" s="10" t="s">
        <v>281</v>
      </c>
      <c r="L57" s="10"/>
      <c r="M57" s="13" t="s">
        <v>336</v>
      </c>
      <c r="N57" s="13">
        <v>53.700999999999901</v>
      </c>
      <c r="O57" s="13">
        <v>54.160999999999902</v>
      </c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</row>
    <row r="58" spans="1:27" ht="15.75" customHeight="1" x14ac:dyDescent="0.15">
      <c r="A58" s="10" t="s">
        <v>2</v>
      </c>
      <c r="B58" s="10" t="s">
        <v>3</v>
      </c>
      <c r="C58" s="11">
        <v>8</v>
      </c>
      <c r="D58" s="10" t="s">
        <v>21</v>
      </c>
      <c r="E58" s="11">
        <v>62.8</v>
      </c>
      <c r="F58" s="11">
        <v>64.128</v>
      </c>
      <c r="G58" s="11">
        <v>1.3280000000000001</v>
      </c>
      <c r="H58" s="12">
        <v>0</v>
      </c>
      <c r="I58" s="12">
        <v>1.0209999999999999</v>
      </c>
      <c r="J58" s="10" t="s">
        <v>280</v>
      </c>
      <c r="K58" s="10" t="s">
        <v>281</v>
      </c>
      <c r="L58" s="10"/>
      <c r="M58" s="13" t="s">
        <v>337</v>
      </c>
      <c r="N58" s="13">
        <v>64.155000000000001</v>
      </c>
      <c r="O58" s="13">
        <v>63.910999999999902</v>
      </c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</row>
    <row r="59" spans="1:27" ht="15.75" customHeight="1" x14ac:dyDescent="0.15">
      <c r="A59" s="10" t="s">
        <v>2</v>
      </c>
      <c r="B59" s="10" t="s">
        <v>3</v>
      </c>
      <c r="C59" s="11">
        <v>9</v>
      </c>
      <c r="D59" s="10" t="s">
        <v>21</v>
      </c>
      <c r="E59" s="11">
        <v>72.3</v>
      </c>
      <c r="F59" s="11">
        <v>73.682000000000002</v>
      </c>
      <c r="G59" s="11">
        <v>1.3819999999999999</v>
      </c>
      <c r="H59" s="12">
        <v>0</v>
      </c>
      <c r="I59" s="12">
        <v>1.0189999999999999</v>
      </c>
      <c r="J59" s="10" t="s">
        <v>280</v>
      </c>
      <c r="K59" s="10" t="s">
        <v>281</v>
      </c>
      <c r="L59" s="10"/>
      <c r="M59" s="13" t="s">
        <v>289</v>
      </c>
      <c r="N59" s="13">
        <v>72.843999999999994</v>
      </c>
      <c r="O59" s="13">
        <v>72.998999999999995</v>
      </c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</row>
    <row r="60" spans="1:27" ht="15.75" customHeight="1" x14ac:dyDescent="0.15">
      <c r="A60" s="10" t="s">
        <v>2</v>
      </c>
      <c r="B60" s="10" t="s">
        <v>3</v>
      </c>
      <c r="C60" s="11">
        <v>10</v>
      </c>
      <c r="D60" s="10" t="s">
        <v>40</v>
      </c>
      <c r="E60" s="11">
        <v>81.8</v>
      </c>
      <c r="F60" s="11">
        <v>84.114000000000004</v>
      </c>
      <c r="G60" s="11">
        <v>2.3140000000000001</v>
      </c>
      <c r="H60" s="12">
        <v>0</v>
      </c>
      <c r="I60" s="12">
        <v>1.028</v>
      </c>
      <c r="J60" s="10" t="s">
        <v>280</v>
      </c>
      <c r="K60" s="10" t="s">
        <v>281</v>
      </c>
      <c r="L60" s="10"/>
      <c r="M60" s="13" t="s">
        <v>290</v>
      </c>
      <c r="N60" s="13">
        <v>83.199999999999903</v>
      </c>
      <c r="O60" s="13">
        <v>83.432999999999893</v>
      </c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</row>
    <row r="61" spans="1:27" ht="15.75" customHeight="1" x14ac:dyDescent="0.15">
      <c r="A61" s="10" t="s">
        <v>2</v>
      </c>
      <c r="B61" s="10" t="s">
        <v>3</v>
      </c>
      <c r="C61" s="11">
        <v>11</v>
      </c>
      <c r="D61" s="10" t="s">
        <v>40</v>
      </c>
      <c r="E61" s="11">
        <v>86.6</v>
      </c>
      <c r="F61" s="11">
        <v>89.239000000000004</v>
      </c>
      <c r="G61" s="11">
        <v>2.6389999999999998</v>
      </c>
      <c r="H61" s="12">
        <v>0</v>
      </c>
      <c r="I61" s="12">
        <v>1.03</v>
      </c>
      <c r="J61" s="10" t="s">
        <v>280</v>
      </c>
      <c r="K61" s="10" t="s">
        <v>291</v>
      </c>
      <c r="L61" s="10"/>
      <c r="M61" s="13" t="s">
        <v>338</v>
      </c>
      <c r="N61" s="13">
        <v>86.442999999999998</v>
      </c>
      <c r="O61" s="13">
        <v>87.962999999999994</v>
      </c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</row>
    <row r="62" spans="1:27" ht="15.75" customHeight="1" x14ac:dyDescent="0.15">
      <c r="A62" s="10" t="s">
        <v>2</v>
      </c>
      <c r="B62" s="10" t="s">
        <v>3</v>
      </c>
      <c r="C62" s="11">
        <v>12</v>
      </c>
      <c r="D62" s="10" t="s">
        <v>40</v>
      </c>
      <c r="E62" s="11">
        <v>91.5</v>
      </c>
      <c r="F62" s="11">
        <v>94.995000000000005</v>
      </c>
      <c r="G62" s="11">
        <v>3.4950000000000001</v>
      </c>
      <c r="H62" s="12">
        <v>0</v>
      </c>
      <c r="I62" s="12">
        <v>1.038</v>
      </c>
      <c r="J62" s="10" t="s">
        <v>280</v>
      </c>
      <c r="K62" s="10" t="s">
        <v>291</v>
      </c>
      <c r="L62" s="10"/>
      <c r="M62" s="13" t="s">
        <v>339</v>
      </c>
      <c r="N62" s="13">
        <v>92.855999999999995</v>
      </c>
      <c r="O62" s="13">
        <v>92.992000000000004</v>
      </c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</row>
    <row r="63" spans="1:27" ht="15.75" customHeight="1" x14ac:dyDescent="0.15">
      <c r="A63" s="10" t="s">
        <v>2</v>
      </c>
      <c r="B63" s="10" t="s">
        <v>3</v>
      </c>
      <c r="C63" s="11">
        <v>13</v>
      </c>
      <c r="D63" s="10" t="s">
        <v>40</v>
      </c>
      <c r="E63" s="11">
        <v>96.3</v>
      </c>
      <c r="F63" s="11">
        <v>98.64</v>
      </c>
      <c r="G63" s="11">
        <v>2.34</v>
      </c>
      <c r="H63" s="12">
        <v>0</v>
      </c>
      <c r="I63" s="12">
        <v>1.024</v>
      </c>
      <c r="J63" s="10" t="s">
        <v>279</v>
      </c>
      <c r="K63" s="10" t="s">
        <v>281</v>
      </c>
      <c r="L63" s="10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27" ht="15.75" customHeight="1" x14ac:dyDescent="0.15">
      <c r="A64" s="10" t="s">
        <v>2</v>
      </c>
      <c r="B64" s="10" t="s">
        <v>3</v>
      </c>
      <c r="C64" s="11">
        <v>14</v>
      </c>
      <c r="D64" s="10" t="s">
        <v>40</v>
      </c>
      <c r="E64" s="11">
        <v>101.2</v>
      </c>
      <c r="F64" s="11">
        <v>103.59399999999999</v>
      </c>
      <c r="G64" s="11">
        <v>2.3940000000000001</v>
      </c>
      <c r="H64" s="12">
        <v>0</v>
      </c>
      <c r="I64" s="12">
        <v>1.024</v>
      </c>
      <c r="J64" s="10" t="s">
        <v>280</v>
      </c>
      <c r="K64" s="10" t="s">
        <v>281</v>
      </c>
      <c r="L64" s="10"/>
      <c r="M64" s="13" t="s">
        <v>340</v>
      </c>
      <c r="N64" s="13">
        <v>102.147999999999</v>
      </c>
      <c r="O64" s="13">
        <v>102.295</v>
      </c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</row>
    <row r="65" spans="1:27" ht="15.75" customHeight="1" x14ac:dyDescent="0.15">
      <c r="A65" s="10" t="s">
        <v>2</v>
      </c>
      <c r="B65" s="10" t="s">
        <v>3</v>
      </c>
      <c r="C65" s="11">
        <v>15</v>
      </c>
      <c r="D65" s="10" t="s">
        <v>40</v>
      </c>
      <c r="E65" s="11">
        <v>106</v>
      </c>
      <c r="F65" s="11">
        <v>108.797</v>
      </c>
      <c r="G65" s="11">
        <v>2.7970000000000002</v>
      </c>
      <c r="H65" s="12">
        <v>0</v>
      </c>
      <c r="I65" s="12">
        <v>1.026</v>
      </c>
      <c r="J65" s="10" t="s">
        <v>280</v>
      </c>
      <c r="K65" s="10" t="s">
        <v>281</v>
      </c>
      <c r="L65" s="10"/>
      <c r="M65" s="13" t="s">
        <v>341</v>
      </c>
      <c r="N65" s="13">
        <v>107.004999999999</v>
      </c>
      <c r="O65" s="13">
        <v>107.335999999999</v>
      </c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</row>
    <row r="66" spans="1:27" ht="15.75" customHeight="1" x14ac:dyDescent="0.15">
      <c r="A66" s="10" t="s">
        <v>2</v>
      </c>
      <c r="B66" s="10" t="s">
        <v>3</v>
      </c>
      <c r="C66" s="11">
        <v>16</v>
      </c>
      <c r="D66" s="10" t="s">
        <v>40</v>
      </c>
      <c r="E66" s="11">
        <v>110.9</v>
      </c>
      <c r="F66" s="11">
        <v>114.056</v>
      </c>
      <c r="G66" s="11">
        <v>3.1560000000000001</v>
      </c>
      <c r="H66" s="12">
        <v>0</v>
      </c>
      <c r="I66" s="12">
        <v>1.028</v>
      </c>
      <c r="J66" s="10" t="s">
        <v>280</v>
      </c>
      <c r="K66" s="10" t="s">
        <v>281</v>
      </c>
      <c r="L66" s="10"/>
      <c r="M66" s="13" t="s">
        <v>294</v>
      </c>
      <c r="N66" s="13">
        <v>111.841999999999</v>
      </c>
      <c r="O66" s="13">
        <v>111.745999999999</v>
      </c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</row>
    <row r="67" spans="1:27" ht="15.75" customHeight="1" x14ac:dyDescent="0.15">
      <c r="A67" s="10" t="s">
        <v>2</v>
      </c>
      <c r="B67" s="10" t="s">
        <v>3</v>
      </c>
      <c r="C67" s="11">
        <v>17</v>
      </c>
      <c r="D67" s="10" t="s">
        <v>40</v>
      </c>
      <c r="E67" s="11">
        <v>115.7</v>
      </c>
      <c r="F67" s="11">
        <v>119.59</v>
      </c>
      <c r="G67" s="11">
        <v>3.89</v>
      </c>
      <c r="H67" s="12">
        <v>0</v>
      </c>
      <c r="I67" s="12">
        <v>1.034</v>
      </c>
      <c r="J67" s="10" t="s">
        <v>280</v>
      </c>
      <c r="K67" s="10" t="s">
        <v>281</v>
      </c>
      <c r="L67" s="10"/>
      <c r="M67" s="13" t="s">
        <v>342</v>
      </c>
      <c r="N67" s="13">
        <v>118.352</v>
      </c>
      <c r="O67" s="13">
        <v>117.753</v>
      </c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</row>
    <row r="68" spans="1:27" ht="13" x14ac:dyDescent="0.15">
      <c r="A68" s="10" t="s">
        <v>2</v>
      </c>
      <c r="B68" s="10" t="s">
        <v>3</v>
      </c>
      <c r="C68" s="11">
        <v>18</v>
      </c>
      <c r="D68" s="10" t="s">
        <v>40</v>
      </c>
      <c r="E68" s="11">
        <v>121.7</v>
      </c>
      <c r="F68" s="11">
        <v>126.583</v>
      </c>
      <c r="G68" s="11">
        <v>4.883</v>
      </c>
      <c r="H68" s="12">
        <v>0</v>
      </c>
      <c r="I68" s="12">
        <v>1.04</v>
      </c>
      <c r="J68" s="10" t="s">
        <v>280</v>
      </c>
      <c r="K68" s="10" t="s">
        <v>281</v>
      </c>
      <c r="L68" s="10"/>
      <c r="M68" s="13" t="s">
        <v>343</v>
      </c>
      <c r="N68" s="13">
        <v>124.12</v>
      </c>
      <c r="O68" s="13">
        <v>122.86499999999999</v>
      </c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</row>
    <row r="69" spans="1:27" ht="13" x14ac:dyDescent="0.15">
      <c r="A69" s="10" t="s">
        <v>2</v>
      </c>
      <c r="B69" s="10" t="s">
        <v>3</v>
      </c>
      <c r="C69" s="11">
        <v>19</v>
      </c>
      <c r="D69" s="10" t="s">
        <v>40</v>
      </c>
      <c r="E69" s="11">
        <v>126.7</v>
      </c>
      <c r="F69" s="11">
        <v>131.98500000000001</v>
      </c>
      <c r="G69" s="11">
        <v>5.2850000000000001</v>
      </c>
      <c r="H69" s="12">
        <v>0</v>
      </c>
      <c r="I69" s="12">
        <v>1.042</v>
      </c>
      <c r="J69" s="10" t="s">
        <v>280</v>
      </c>
      <c r="K69" s="10" t="s">
        <v>281</v>
      </c>
      <c r="L69" s="10"/>
      <c r="M69" s="13" t="s">
        <v>344</v>
      </c>
      <c r="N69" s="13">
        <v>129.18199999999999</v>
      </c>
      <c r="O69" s="13">
        <v>127.526</v>
      </c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13" x14ac:dyDescent="0.15">
      <c r="A70" s="10" t="s">
        <v>2</v>
      </c>
      <c r="B70" s="10" t="s">
        <v>3</v>
      </c>
      <c r="C70" s="11">
        <v>20</v>
      </c>
      <c r="D70" s="10" t="s">
        <v>40</v>
      </c>
      <c r="E70" s="11">
        <v>131.4</v>
      </c>
      <c r="F70" s="11">
        <v>137.08199999999999</v>
      </c>
      <c r="G70" s="11">
        <v>5.6820000000000004</v>
      </c>
      <c r="H70" s="12">
        <v>0</v>
      </c>
      <c r="I70" s="12">
        <v>1.0429999999999999</v>
      </c>
      <c r="J70" s="10" t="s">
        <v>280</v>
      </c>
      <c r="K70" s="10" t="s">
        <v>291</v>
      </c>
      <c r="L70" s="10"/>
      <c r="M70" s="13" t="s">
        <v>345</v>
      </c>
      <c r="N70" s="13">
        <v>132.16999999999999</v>
      </c>
      <c r="O70" s="13">
        <v>132.857</v>
      </c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13" x14ac:dyDescent="0.15">
      <c r="A71" s="10" t="s">
        <v>2</v>
      </c>
      <c r="B71" s="10" t="s">
        <v>3</v>
      </c>
      <c r="C71" s="11">
        <v>21</v>
      </c>
      <c r="D71" s="10" t="s">
        <v>40</v>
      </c>
      <c r="E71" s="11">
        <v>136.30000000000001</v>
      </c>
      <c r="F71" s="11">
        <v>142.54400000000001</v>
      </c>
      <c r="G71" s="11">
        <v>6.2439999999999998</v>
      </c>
      <c r="H71" s="12">
        <v>0</v>
      </c>
      <c r="I71" s="12">
        <v>1.046</v>
      </c>
      <c r="J71" s="10" t="s">
        <v>280</v>
      </c>
      <c r="K71" s="10" t="s">
        <v>291</v>
      </c>
      <c r="L71" s="10"/>
      <c r="M71" s="13" t="s">
        <v>346</v>
      </c>
      <c r="N71" s="13">
        <v>140.03399999999999</v>
      </c>
      <c r="O71" s="13">
        <v>137.974999999999</v>
      </c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13" x14ac:dyDescent="0.15">
      <c r="A72" s="10" t="s">
        <v>2</v>
      </c>
      <c r="B72" s="10" t="s">
        <v>3</v>
      </c>
      <c r="C72" s="11">
        <v>22</v>
      </c>
      <c r="D72" s="10" t="s">
        <v>40</v>
      </c>
      <c r="E72" s="11">
        <v>141.1</v>
      </c>
      <c r="F72" s="11">
        <v>147.57</v>
      </c>
      <c r="G72" s="11">
        <v>6.47</v>
      </c>
      <c r="H72" s="12">
        <v>0</v>
      </c>
      <c r="I72" s="12">
        <v>1.046</v>
      </c>
      <c r="J72" s="10" t="s">
        <v>280</v>
      </c>
      <c r="K72" s="10" t="s">
        <v>291</v>
      </c>
      <c r="L72" s="10"/>
      <c r="M72" s="13" t="s">
        <v>347</v>
      </c>
      <c r="N72" s="13">
        <v>144.50599999999901</v>
      </c>
      <c r="O72" s="13">
        <v>142.82499999999899</v>
      </c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13" x14ac:dyDescent="0.15">
      <c r="A73" s="10" t="s">
        <v>2</v>
      </c>
      <c r="B73" s="10" t="s">
        <v>3</v>
      </c>
      <c r="C73" s="11">
        <v>23</v>
      </c>
      <c r="D73" s="10" t="s">
        <v>40</v>
      </c>
      <c r="E73" s="11">
        <v>146</v>
      </c>
      <c r="F73" s="11">
        <v>152.822</v>
      </c>
      <c r="G73" s="11">
        <v>6.8220000000000001</v>
      </c>
      <c r="H73" s="12">
        <v>0</v>
      </c>
      <c r="I73" s="12">
        <v>1.0469999999999999</v>
      </c>
      <c r="J73" s="10" t="s">
        <v>280</v>
      </c>
      <c r="K73" s="10" t="s">
        <v>291</v>
      </c>
      <c r="L73" s="10"/>
      <c r="M73" s="13" t="s">
        <v>348</v>
      </c>
      <c r="N73" s="13">
        <v>149.402999999999</v>
      </c>
      <c r="O73" s="13">
        <v>147.546999999999</v>
      </c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</row>
    <row r="74" spans="1:27" ht="13" x14ac:dyDescent="0.15">
      <c r="A74" s="10" t="s">
        <v>2</v>
      </c>
      <c r="B74" s="10" t="s">
        <v>3</v>
      </c>
      <c r="C74" s="11">
        <v>24</v>
      </c>
      <c r="D74" s="10" t="s">
        <v>40</v>
      </c>
      <c r="E74" s="11">
        <v>150.80000000000001</v>
      </c>
      <c r="F74" s="11">
        <v>157.84800000000001</v>
      </c>
      <c r="G74" s="11">
        <v>7.048</v>
      </c>
      <c r="H74" s="12">
        <v>0</v>
      </c>
      <c r="I74" s="12">
        <v>1.0469999999999999</v>
      </c>
      <c r="J74" s="10" t="s">
        <v>280</v>
      </c>
      <c r="K74" s="10" t="s">
        <v>291</v>
      </c>
      <c r="L74" s="10"/>
      <c r="M74" s="13" t="s">
        <v>349</v>
      </c>
      <c r="N74" s="13">
        <v>152.001</v>
      </c>
      <c r="O74" s="13">
        <v>152.03899999999899</v>
      </c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</row>
    <row r="75" spans="1:27" ht="13" x14ac:dyDescent="0.15">
      <c r="A75" s="10" t="s">
        <v>2</v>
      </c>
      <c r="B75" s="10" t="s">
        <v>3</v>
      </c>
      <c r="C75" s="11">
        <v>25</v>
      </c>
      <c r="D75" s="10" t="s">
        <v>40</v>
      </c>
      <c r="E75" s="11">
        <v>155.69999999999999</v>
      </c>
      <c r="F75" s="11">
        <v>162.899</v>
      </c>
      <c r="G75" s="11">
        <v>7.1989999999999998</v>
      </c>
      <c r="H75" s="12">
        <v>0</v>
      </c>
      <c r="I75" s="12">
        <v>1.046</v>
      </c>
      <c r="J75" s="10" t="s">
        <v>280</v>
      </c>
      <c r="K75" s="10" t="s">
        <v>291</v>
      </c>
      <c r="L75" s="10"/>
      <c r="M75" s="13" t="s">
        <v>350</v>
      </c>
      <c r="N75" s="13">
        <v>158.741999999999</v>
      </c>
      <c r="O75" s="13">
        <v>157.640999999999</v>
      </c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</row>
    <row r="76" spans="1:27" ht="13" x14ac:dyDescent="0.15">
      <c r="A76" s="10" t="s">
        <v>2</v>
      </c>
      <c r="B76" s="10" t="s">
        <v>3</v>
      </c>
      <c r="C76" s="11">
        <v>26</v>
      </c>
      <c r="D76" s="10" t="s">
        <v>40</v>
      </c>
      <c r="E76" s="11">
        <v>160.5</v>
      </c>
      <c r="F76" s="11">
        <v>168.328</v>
      </c>
      <c r="G76" s="11">
        <v>7.8280000000000003</v>
      </c>
      <c r="H76" s="12">
        <v>0</v>
      </c>
      <c r="I76" s="12">
        <v>1.0489999999999999</v>
      </c>
      <c r="J76" s="10" t="s">
        <v>280</v>
      </c>
      <c r="K76" s="10" t="s">
        <v>281</v>
      </c>
      <c r="L76" s="10"/>
      <c r="M76" s="13" t="s">
        <v>351</v>
      </c>
      <c r="N76" s="13">
        <v>161.56</v>
      </c>
      <c r="O76" s="13">
        <v>161.421999999999</v>
      </c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</row>
    <row r="77" spans="1:27" ht="13" x14ac:dyDescent="0.15">
      <c r="A77" s="10" t="s">
        <v>2</v>
      </c>
      <c r="B77" s="10" t="s">
        <v>3</v>
      </c>
      <c r="C77" s="11">
        <v>27</v>
      </c>
      <c r="D77" s="10" t="s">
        <v>40</v>
      </c>
      <c r="E77" s="11">
        <v>162.5</v>
      </c>
      <c r="F77" s="11">
        <v>169.976</v>
      </c>
      <c r="G77" s="11">
        <v>7.476</v>
      </c>
      <c r="H77" s="12">
        <v>0</v>
      </c>
      <c r="I77" s="12">
        <v>1.046</v>
      </c>
      <c r="J77" s="10" t="s">
        <v>280</v>
      </c>
      <c r="K77" s="10" t="s">
        <v>291</v>
      </c>
      <c r="L77" s="10"/>
      <c r="M77" s="13" t="s">
        <v>352</v>
      </c>
      <c r="N77" s="13">
        <v>163.81099999999901</v>
      </c>
      <c r="O77" s="13">
        <v>163.01199999999901</v>
      </c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</row>
    <row r="78" spans="1:27" ht="13" x14ac:dyDescent="0.15">
      <c r="A78" s="10" t="s">
        <v>2</v>
      </c>
      <c r="B78" s="10" t="s">
        <v>3</v>
      </c>
      <c r="C78" s="11">
        <v>28</v>
      </c>
      <c r="D78" s="10" t="s">
        <v>40</v>
      </c>
      <c r="E78" s="11">
        <v>167.3</v>
      </c>
      <c r="F78" s="11">
        <v>174.12100000000001</v>
      </c>
      <c r="G78" s="11">
        <v>6.8209999999999997</v>
      </c>
      <c r="H78" s="12">
        <v>0</v>
      </c>
      <c r="I78" s="12">
        <v>1.0409999999999999</v>
      </c>
      <c r="J78" s="10" t="s">
        <v>280</v>
      </c>
      <c r="K78" s="10" t="s">
        <v>291</v>
      </c>
      <c r="L78" s="10"/>
      <c r="M78" s="13" t="s">
        <v>353</v>
      </c>
      <c r="N78" s="13">
        <v>169.601</v>
      </c>
      <c r="O78" s="13">
        <v>169.75899999999899</v>
      </c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</row>
    <row r="79" spans="1:27" ht="13" x14ac:dyDescent="0.15">
      <c r="A79" s="10" t="s">
        <v>2</v>
      </c>
      <c r="B79" s="10" t="s">
        <v>3</v>
      </c>
      <c r="C79" s="11">
        <v>29</v>
      </c>
      <c r="D79" s="10" t="s">
        <v>40</v>
      </c>
      <c r="E79" s="11">
        <v>172.2</v>
      </c>
      <c r="F79" s="11">
        <v>178.92</v>
      </c>
      <c r="G79" s="11">
        <v>6.72</v>
      </c>
      <c r="H79" s="12">
        <v>0</v>
      </c>
      <c r="I79" s="12">
        <v>1.0389999999999999</v>
      </c>
      <c r="J79" s="10" t="s">
        <v>280</v>
      </c>
      <c r="K79" s="10" t="s">
        <v>281</v>
      </c>
      <c r="L79" s="10"/>
      <c r="M79" s="13" t="s">
        <v>354</v>
      </c>
      <c r="N79" s="13">
        <v>172.94300000000001</v>
      </c>
      <c r="O79" s="13">
        <v>173.206999999999</v>
      </c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</row>
    <row r="80" spans="1:27" ht="13" x14ac:dyDescent="0.15">
      <c r="A80" s="10" t="s">
        <v>2</v>
      </c>
      <c r="B80" s="10" t="s">
        <v>3</v>
      </c>
      <c r="C80" s="11">
        <v>30</v>
      </c>
      <c r="D80" s="10" t="s">
        <v>40</v>
      </c>
      <c r="E80" s="11">
        <v>177</v>
      </c>
      <c r="F80" s="11">
        <v>184.22399999999999</v>
      </c>
      <c r="G80" s="11">
        <v>7.2240000000000002</v>
      </c>
      <c r="H80" s="12">
        <v>0</v>
      </c>
      <c r="I80" s="12">
        <v>1.0409999999999999</v>
      </c>
      <c r="J80" s="10" t="s">
        <v>280</v>
      </c>
      <c r="K80" s="10" t="s">
        <v>281</v>
      </c>
      <c r="L80" s="10"/>
      <c r="M80" s="13" t="s">
        <v>355</v>
      </c>
      <c r="N80" s="13">
        <v>177.52799999999999</v>
      </c>
      <c r="O80" s="13">
        <v>178.314999999999</v>
      </c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</row>
    <row r="81" spans="1:27" ht="13" x14ac:dyDescent="0.15">
      <c r="A81" s="10" t="s">
        <v>2</v>
      </c>
      <c r="B81" s="10" t="s">
        <v>3</v>
      </c>
      <c r="C81" s="11">
        <v>31</v>
      </c>
      <c r="D81" s="10" t="s">
        <v>40</v>
      </c>
      <c r="E81" s="11">
        <v>181.9</v>
      </c>
      <c r="F81" s="11">
        <v>189.55099999999999</v>
      </c>
      <c r="G81" s="11">
        <v>7.6509999999999998</v>
      </c>
      <c r="H81" s="12">
        <v>0</v>
      </c>
      <c r="I81" s="12">
        <v>1.042</v>
      </c>
      <c r="J81" s="10" t="s">
        <v>280</v>
      </c>
      <c r="K81" s="10" t="s">
        <v>281</v>
      </c>
      <c r="L81" s="10"/>
      <c r="M81" s="13" t="s">
        <v>356</v>
      </c>
      <c r="N81" s="13">
        <v>182.42</v>
      </c>
      <c r="O81" s="13">
        <v>183.03299999999899</v>
      </c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ht="13" x14ac:dyDescent="0.15">
      <c r="A82" s="10" t="s">
        <v>2</v>
      </c>
      <c r="B82" s="10" t="s">
        <v>3</v>
      </c>
      <c r="C82" s="11">
        <v>32</v>
      </c>
      <c r="D82" s="10" t="s">
        <v>40</v>
      </c>
      <c r="E82" s="11">
        <v>186.7</v>
      </c>
      <c r="F82" s="11">
        <v>194.50200000000001</v>
      </c>
      <c r="G82" s="11">
        <v>7.8019999999999996</v>
      </c>
      <c r="H82" s="12">
        <v>0</v>
      </c>
      <c r="I82" s="12">
        <v>1.042</v>
      </c>
      <c r="J82" s="10" t="s">
        <v>280</v>
      </c>
      <c r="K82" s="10" t="s">
        <v>281</v>
      </c>
      <c r="L82" s="10"/>
      <c r="M82" s="13" t="s">
        <v>357</v>
      </c>
      <c r="N82" s="13">
        <v>187.495</v>
      </c>
      <c r="O82" s="13">
        <v>188.509999999999</v>
      </c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</row>
    <row r="83" spans="1:27" ht="13" x14ac:dyDescent="0.15">
      <c r="A83" s="10" t="s">
        <v>2</v>
      </c>
      <c r="B83" s="10" t="s">
        <v>3</v>
      </c>
      <c r="C83" s="11">
        <v>33</v>
      </c>
      <c r="D83" s="10" t="s">
        <v>40</v>
      </c>
      <c r="E83" s="11">
        <v>191.6</v>
      </c>
      <c r="F83" s="11">
        <v>199.376</v>
      </c>
      <c r="G83" s="11">
        <v>7.7759999999999998</v>
      </c>
      <c r="H83" s="12">
        <v>0</v>
      </c>
      <c r="I83" s="12">
        <v>1.0409999999999999</v>
      </c>
      <c r="J83" s="10" t="s">
        <v>280</v>
      </c>
      <c r="K83" s="10" t="s">
        <v>291</v>
      </c>
      <c r="L83" s="10"/>
      <c r="M83" s="13" t="s">
        <v>358</v>
      </c>
      <c r="N83" s="13">
        <v>192.803</v>
      </c>
      <c r="O83" s="13">
        <v>193.34099999999901</v>
      </c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</row>
    <row r="84" spans="1:27" ht="13" x14ac:dyDescent="0.15">
      <c r="A84" s="10" t="s">
        <v>2</v>
      </c>
      <c r="B84" s="10" t="s">
        <v>3</v>
      </c>
      <c r="C84" s="11">
        <v>34</v>
      </c>
      <c r="D84" s="10" t="s">
        <v>40</v>
      </c>
      <c r="E84" s="11">
        <v>196.4</v>
      </c>
      <c r="F84" s="11">
        <v>204.80500000000001</v>
      </c>
      <c r="G84" s="11">
        <v>8.4049999999999994</v>
      </c>
      <c r="H84" s="12">
        <v>0</v>
      </c>
      <c r="I84" s="12">
        <v>1.0429999999999999</v>
      </c>
      <c r="J84" s="10" t="s">
        <v>280</v>
      </c>
      <c r="K84" s="10" t="s">
        <v>291</v>
      </c>
      <c r="L84" s="10"/>
      <c r="M84" s="13" t="s">
        <v>359</v>
      </c>
      <c r="N84" s="13">
        <v>197.96600000000001</v>
      </c>
      <c r="O84" s="13">
        <v>198.15199999999899</v>
      </c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</row>
    <row r="85" spans="1:27" ht="13" x14ac:dyDescent="0.15">
      <c r="A85" s="10" t="s">
        <v>2</v>
      </c>
      <c r="B85" s="10" t="s">
        <v>3</v>
      </c>
      <c r="C85" s="11">
        <v>35</v>
      </c>
      <c r="D85" s="10" t="s">
        <v>40</v>
      </c>
      <c r="E85" s="11">
        <v>201.3</v>
      </c>
      <c r="F85" s="11">
        <v>209.68</v>
      </c>
      <c r="G85" s="11">
        <v>8.3800000000000008</v>
      </c>
      <c r="H85" s="12">
        <v>0</v>
      </c>
      <c r="I85" s="12">
        <v>1.042</v>
      </c>
      <c r="J85" s="10" t="s">
        <v>280</v>
      </c>
      <c r="K85" s="10" t="s">
        <v>281</v>
      </c>
      <c r="L85" s="10"/>
      <c r="M85" s="13" t="s">
        <v>360</v>
      </c>
      <c r="N85" s="13">
        <v>202.578</v>
      </c>
      <c r="O85" s="13">
        <v>201.78799999999899</v>
      </c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</row>
    <row r="86" spans="1:27" ht="13" x14ac:dyDescent="0.15">
      <c r="A86" s="10" t="s">
        <v>2</v>
      </c>
      <c r="B86" s="10" t="s">
        <v>3</v>
      </c>
      <c r="C86" s="11">
        <v>36</v>
      </c>
      <c r="D86" s="10" t="s">
        <v>40</v>
      </c>
      <c r="E86" s="11">
        <v>206.1</v>
      </c>
      <c r="F86" s="11">
        <v>214.22900000000001</v>
      </c>
      <c r="G86" s="11">
        <v>8.1289999999999996</v>
      </c>
      <c r="H86" s="12">
        <v>0</v>
      </c>
      <c r="I86" s="12">
        <v>1.0389999999999999</v>
      </c>
      <c r="J86" s="10" t="s">
        <v>280</v>
      </c>
      <c r="K86" s="10" t="s">
        <v>281</v>
      </c>
      <c r="L86" s="10"/>
      <c r="M86" s="13" t="s">
        <v>361</v>
      </c>
      <c r="N86" s="13">
        <v>207.886</v>
      </c>
      <c r="O86" s="13">
        <v>208.372999999999</v>
      </c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</row>
    <row r="87" spans="1:27" ht="13" x14ac:dyDescent="0.15">
      <c r="A87" s="10" t="s">
        <v>2</v>
      </c>
      <c r="B87" s="10" t="s">
        <v>3</v>
      </c>
      <c r="C87" s="11">
        <v>37</v>
      </c>
      <c r="D87" s="10" t="s">
        <v>40</v>
      </c>
      <c r="E87" s="11">
        <v>211</v>
      </c>
      <c r="F87" s="11">
        <v>218.298</v>
      </c>
      <c r="G87" s="11">
        <v>7.298</v>
      </c>
      <c r="H87" s="12">
        <v>0</v>
      </c>
      <c r="I87" s="12">
        <v>1.0349999999999999</v>
      </c>
      <c r="J87" s="10" t="s">
        <v>280</v>
      </c>
      <c r="K87" s="10" t="s">
        <v>291</v>
      </c>
      <c r="L87" s="10"/>
      <c r="M87" s="13" t="s">
        <v>362</v>
      </c>
      <c r="N87" s="13">
        <v>212.303</v>
      </c>
      <c r="O87" s="13">
        <v>213.31899999999899</v>
      </c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ht="13" x14ac:dyDescent="0.15">
      <c r="A88" s="10" t="s">
        <v>2</v>
      </c>
      <c r="B88" s="10" t="s">
        <v>3</v>
      </c>
      <c r="C88" s="11">
        <v>38</v>
      </c>
      <c r="D88" s="10" t="s">
        <v>40</v>
      </c>
      <c r="E88" s="11">
        <v>215.8</v>
      </c>
      <c r="F88" s="11">
        <v>224.93600000000001</v>
      </c>
      <c r="G88" s="11">
        <v>9.1359999999999992</v>
      </c>
      <c r="H88" s="12">
        <v>0</v>
      </c>
      <c r="I88" s="12">
        <v>1.042</v>
      </c>
      <c r="J88" s="10" t="s">
        <v>280</v>
      </c>
      <c r="K88" s="10" t="s">
        <v>291</v>
      </c>
      <c r="L88" s="10"/>
      <c r="M88" s="13" t="s">
        <v>363</v>
      </c>
      <c r="N88" s="13">
        <v>218.06700000000001</v>
      </c>
      <c r="O88" s="13">
        <v>217.420999999999</v>
      </c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</row>
    <row r="89" spans="1:27" ht="13" x14ac:dyDescent="0.15">
      <c r="A89" s="10" t="s">
        <v>2</v>
      </c>
      <c r="B89" s="10" t="s">
        <v>3</v>
      </c>
      <c r="C89" s="11">
        <v>39</v>
      </c>
      <c r="D89" s="10" t="s">
        <v>40</v>
      </c>
      <c r="E89" s="11">
        <v>220.7</v>
      </c>
      <c r="F89" s="11">
        <v>229.81100000000001</v>
      </c>
      <c r="G89" s="11">
        <v>9.1110000000000007</v>
      </c>
      <c r="H89" s="12">
        <v>0</v>
      </c>
      <c r="I89" s="12">
        <v>1.0409999999999999</v>
      </c>
      <c r="J89" s="10" t="s">
        <v>280</v>
      </c>
      <c r="K89" s="10" t="s">
        <v>281</v>
      </c>
      <c r="L89" s="10"/>
      <c r="M89" s="13" t="s">
        <v>364</v>
      </c>
      <c r="N89" s="13">
        <v>223.399</v>
      </c>
      <c r="O89" s="13">
        <v>222.576999999999</v>
      </c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</row>
    <row r="90" spans="1:27" ht="13" x14ac:dyDescent="0.15">
      <c r="A90" s="10" t="s">
        <v>2</v>
      </c>
      <c r="B90" s="10" t="s">
        <v>3</v>
      </c>
      <c r="C90" s="11">
        <v>40</v>
      </c>
      <c r="D90" s="10" t="s">
        <v>40</v>
      </c>
      <c r="E90" s="11">
        <v>225.5</v>
      </c>
      <c r="F90" s="11">
        <v>235.114</v>
      </c>
      <c r="G90" s="11">
        <v>9.6140000000000008</v>
      </c>
      <c r="H90" s="12">
        <v>0</v>
      </c>
      <c r="I90" s="12">
        <v>1.0429999999999999</v>
      </c>
      <c r="J90" s="10" t="s">
        <v>280</v>
      </c>
      <c r="K90" s="10" t="s">
        <v>291</v>
      </c>
      <c r="L90" s="10"/>
      <c r="M90" s="13" t="s">
        <v>365</v>
      </c>
      <c r="N90" s="13">
        <v>227.5</v>
      </c>
      <c r="O90" s="13">
        <v>226.123999999999</v>
      </c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</row>
    <row r="91" spans="1:27" ht="13" x14ac:dyDescent="0.15">
      <c r="A91" s="10" t="s">
        <v>2</v>
      </c>
      <c r="B91" s="10" t="s">
        <v>3</v>
      </c>
      <c r="C91" s="11">
        <v>41</v>
      </c>
      <c r="D91" s="10" t="s">
        <v>40</v>
      </c>
      <c r="E91" s="11">
        <v>230.4</v>
      </c>
      <c r="F91" s="11">
        <v>240.06399999999999</v>
      </c>
      <c r="G91" s="11">
        <v>9.6639999999999997</v>
      </c>
      <c r="H91" s="12">
        <v>0</v>
      </c>
      <c r="I91" s="12">
        <v>1.042</v>
      </c>
      <c r="J91" s="10" t="s">
        <v>280</v>
      </c>
      <c r="K91" s="10" t="s">
        <v>291</v>
      </c>
      <c r="L91" s="10"/>
      <c r="M91" s="13" t="s">
        <v>366</v>
      </c>
      <c r="N91" s="13">
        <v>231.48599999999999</v>
      </c>
      <c r="O91" s="13">
        <v>232.15599999999901</v>
      </c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</row>
    <row r="92" spans="1:27" ht="13" x14ac:dyDescent="0.15">
      <c r="A92" s="10" t="s">
        <v>2</v>
      </c>
      <c r="B92" s="10" t="s">
        <v>3</v>
      </c>
      <c r="C92" s="11">
        <v>42</v>
      </c>
      <c r="D92" s="10" t="s">
        <v>40</v>
      </c>
      <c r="E92" s="11">
        <v>235.2</v>
      </c>
      <c r="F92" s="11">
        <v>244.81299999999999</v>
      </c>
      <c r="G92" s="11">
        <v>9.6129999999999995</v>
      </c>
      <c r="H92" s="12">
        <v>0</v>
      </c>
      <c r="I92" s="12">
        <v>1.0409999999999999</v>
      </c>
      <c r="J92" s="10" t="s">
        <v>280</v>
      </c>
      <c r="K92" s="10" t="s">
        <v>281</v>
      </c>
      <c r="L92" s="10"/>
      <c r="M92" s="13" t="s">
        <v>367</v>
      </c>
      <c r="N92" s="13">
        <v>237.399</v>
      </c>
      <c r="O92" s="13">
        <v>236.02399999999901</v>
      </c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</row>
    <row r="93" spans="1:27" ht="13" x14ac:dyDescent="0.15">
      <c r="A93" s="10" t="s">
        <v>2</v>
      </c>
      <c r="B93" s="10" t="s">
        <v>3</v>
      </c>
      <c r="C93" s="11">
        <v>43</v>
      </c>
      <c r="D93" s="10" t="s">
        <v>40</v>
      </c>
      <c r="E93" s="11">
        <v>240.1</v>
      </c>
      <c r="F93" s="11">
        <v>249.66300000000001</v>
      </c>
      <c r="G93" s="11">
        <v>9.5630000000000006</v>
      </c>
      <c r="H93" s="12">
        <v>0</v>
      </c>
      <c r="I93" s="12">
        <v>1.04</v>
      </c>
      <c r="J93" s="10" t="s">
        <v>280</v>
      </c>
      <c r="K93" s="10" t="s">
        <v>291</v>
      </c>
      <c r="L93" s="10"/>
      <c r="M93" s="13" t="s">
        <v>368</v>
      </c>
      <c r="N93" s="13">
        <v>241.14699999999999</v>
      </c>
      <c r="O93" s="13">
        <v>241.867999999999</v>
      </c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</row>
    <row r="94" spans="1:27" ht="13" x14ac:dyDescent="0.15">
      <c r="A94" s="10" t="s">
        <v>2</v>
      </c>
      <c r="B94" s="10" t="s">
        <v>3</v>
      </c>
      <c r="C94" s="11">
        <v>44</v>
      </c>
      <c r="D94" s="10" t="s">
        <v>40</v>
      </c>
      <c r="E94" s="11">
        <v>244.9</v>
      </c>
      <c r="F94" s="11">
        <v>254.56299999999999</v>
      </c>
      <c r="G94" s="11">
        <v>9.6630000000000003</v>
      </c>
      <c r="H94" s="12">
        <v>0</v>
      </c>
      <c r="I94" s="12">
        <v>1.0389999999999999</v>
      </c>
      <c r="J94" s="10" t="s">
        <v>280</v>
      </c>
      <c r="K94" s="10" t="s">
        <v>291</v>
      </c>
      <c r="L94" s="10"/>
      <c r="M94" s="13" t="s">
        <v>369</v>
      </c>
      <c r="N94" s="13">
        <v>247.57</v>
      </c>
      <c r="O94" s="13">
        <v>246.04299999999901</v>
      </c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</row>
    <row r="95" spans="1:27" ht="13" x14ac:dyDescent="0.15">
      <c r="A95" s="10" t="s">
        <v>2</v>
      </c>
      <c r="B95" s="10" t="s">
        <v>3</v>
      </c>
      <c r="C95" s="11">
        <v>45</v>
      </c>
      <c r="D95" s="10" t="s">
        <v>40</v>
      </c>
      <c r="E95" s="11">
        <v>249.8</v>
      </c>
      <c r="F95" s="11">
        <v>259.589</v>
      </c>
      <c r="G95" s="11">
        <v>9.7889999999999997</v>
      </c>
      <c r="H95" s="12">
        <v>0</v>
      </c>
      <c r="I95" s="12">
        <v>1.0389999999999999</v>
      </c>
      <c r="J95" s="10" t="s">
        <v>280</v>
      </c>
      <c r="K95" s="10" t="s">
        <v>291</v>
      </c>
      <c r="L95" s="10"/>
      <c r="M95" s="13" t="s">
        <v>370</v>
      </c>
      <c r="N95" s="13">
        <v>250.50399999999999</v>
      </c>
      <c r="O95" s="13">
        <v>251.40199999999899</v>
      </c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</row>
    <row r="96" spans="1:27" ht="13" x14ac:dyDescent="0.15">
      <c r="A96" s="10" t="s">
        <v>2</v>
      </c>
      <c r="B96" s="10" t="s">
        <v>3</v>
      </c>
      <c r="C96" s="11">
        <v>46</v>
      </c>
      <c r="D96" s="10" t="s">
        <v>40</v>
      </c>
      <c r="E96" s="11">
        <v>254.6</v>
      </c>
      <c r="F96" s="11">
        <v>264.26299999999998</v>
      </c>
      <c r="G96" s="11">
        <v>9.6630000000000003</v>
      </c>
      <c r="H96" s="12">
        <v>0</v>
      </c>
      <c r="I96" s="12">
        <v>1.038</v>
      </c>
      <c r="J96" s="10" t="s">
        <v>280</v>
      </c>
      <c r="K96" s="10" t="s">
        <v>281</v>
      </c>
      <c r="L96" s="10"/>
      <c r="M96" s="13" t="s">
        <v>371</v>
      </c>
      <c r="N96" s="13">
        <v>256.94200000000001</v>
      </c>
      <c r="O96" s="13">
        <v>255.46599999999901</v>
      </c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</row>
    <row r="97" spans="1:27" ht="13" x14ac:dyDescent="0.15">
      <c r="A97" s="10" t="s">
        <v>2</v>
      </c>
      <c r="B97" s="10" t="s">
        <v>3</v>
      </c>
      <c r="C97" s="11">
        <v>47</v>
      </c>
      <c r="D97" s="10" t="s">
        <v>40</v>
      </c>
      <c r="E97" s="11">
        <v>259.5</v>
      </c>
      <c r="F97" s="11">
        <v>268.83600000000001</v>
      </c>
      <c r="G97" s="11">
        <v>9.3360000000000003</v>
      </c>
      <c r="H97" s="12">
        <v>0</v>
      </c>
      <c r="I97" s="12">
        <v>1.036</v>
      </c>
      <c r="J97" s="10" t="s">
        <v>280</v>
      </c>
      <c r="K97" s="10" t="s">
        <v>291</v>
      </c>
      <c r="L97" s="10"/>
      <c r="M97" s="13" t="s">
        <v>372</v>
      </c>
      <c r="N97" s="13">
        <v>259.61399999999998</v>
      </c>
      <c r="O97" s="13">
        <v>260.88699999999898</v>
      </c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</row>
    <row r="98" spans="1:27" ht="13" x14ac:dyDescent="0.15">
      <c r="A98" s="10" t="s">
        <v>2</v>
      </c>
      <c r="B98" s="10" t="s">
        <v>3</v>
      </c>
      <c r="C98" s="11">
        <v>48</v>
      </c>
      <c r="D98" s="10" t="s">
        <v>40</v>
      </c>
      <c r="E98" s="11">
        <v>264.3</v>
      </c>
      <c r="F98" s="11">
        <v>273.988</v>
      </c>
      <c r="G98" s="11">
        <v>9.6880000000000006</v>
      </c>
      <c r="H98" s="12">
        <v>0</v>
      </c>
      <c r="I98" s="12">
        <v>1.0369999999999999</v>
      </c>
      <c r="J98" s="10" t="s">
        <v>280</v>
      </c>
      <c r="K98" s="10" t="s">
        <v>281</v>
      </c>
      <c r="L98" s="10"/>
      <c r="M98" s="13" t="s">
        <v>373</v>
      </c>
      <c r="N98" s="13">
        <v>266.77199999999999</v>
      </c>
      <c r="O98" s="13">
        <v>266.70599999999899</v>
      </c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</row>
    <row r="99" spans="1:27" ht="13" x14ac:dyDescent="0.15">
      <c r="A99" s="10" t="s">
        <v>2</v>
      </c>
      <c r="B99" s="10" t="s">
        <v>3</v>
      </c>
      <c r="C99" s="11">
        <v>49</v>
      </c>
      <c r="D99" s="10" t="s">
        <v>40</v>
      </c>
      <c r="E99" s="11">
        <v>269.2</v>
      </c>
      <c r="F99" s="11">
        <v>278.78699999999998</v>
      </c>
      <c r="G99" s="11">
        <v>9.5869999999999997</v>
      </c>
      <c r="H99" s="12">
        <v>0</v>
      </c>
      <c r="I99" s="12">
        <v>1.036</v>
      </c>
      <c r="J99" s="10" t="s">
        <v>280</v>
      </c>
      <c r="K99" s="10" t="s">
        <v>281</v>
      </c>
      <c r="L99" s="10"/>
      <c r="M99" s="13" t="s">
        <v>374</v>
      </c>
      <c r="N99" s="13">
        <v>267.88400000000001</v>
      </c>
      <c r="O99" s="13">
        <v>270.21499999999901</v>
      </c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</row>
    <row r="100" spans="1:27" ht="13" x14ac:dyDescent="0.15">
      <c r="A100" s="10" t="s">
        <v>2</v>
      </c>
      <c r="B100" s="10" t="s">
        <v>3</v>
      </c>
      <c r="C100" s="11">
        <v>50</v>
      </c>
      <c r="D100" s="10" t="s">
        <v>40</v>
      </c>
      <c r="E100" s="11">
        <v>274</v>
      </c>
      <c r="F100" s="11">
        <v>284.34199999999998</v>
      </c>
      <c r="G100" s="11">
        <v>10.342000000000001</v>
      </c>
      <c r="H100" s="12">
        <v>0</v>
      </c>
      <c r="I100" s="12">
        <v>1.038</v>
      </c>
      <c r="J100" s="10" t="s">
        <v>280</v>
      </c>
      <c r="K100" s="10" t="s">
        <v>281</v>
      </c>
      <c r="L100" s="10"/>
      <c r="M100" s="13" t="s">
        <v>375</v>
      </c>
      <c r="N100" s="13">
        <v>275.654</v>
      </c>
      <c r="O100" s="13">
        <v>276.29199999999901</v>
      </c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</row>
    <row r="101" spans="1:27" ht="13" x14ac:dyDescent="0.15">
      <c r="A101" s="10" t="s">
        <v>2</v>
      </c>
      <c r="B101" s="10" t="s">
        <v>3</v>
      </c>
      <c r="C101" s="11">
        <v>51</v>
      </c>
      <c r="D101" s="10" t="s">
        <v>40</v>
      </c>
      <c r="E101" s="11">
        <v>278.89999999999998</v>
      </c>
      <c r="F101" s="11">
        <v>289.64400000000001</v>
      </c>
      <c r="G101" s="11">
        <v>10.744</v>
      </c>
      <c r="H101" s="12">
        <v>0</v>
      </c>
      <c r="I101" s="12">
        <v>1.0389999999999999</v>
      </c>
      <c r="J101" s="10" t="s">
        <v>280</v>
      </c>
      <c r="K101" s="10" t="s">
        <v>281</v>
      </c>
      <c r="L101" s="10"/>
      <c r="M101" s="13" t="s">
        <v>317</v>
      </c>
      <c r="N101" s="13">
        <v>280.97000000000003</v>
      </c>
      <c r="O101" s="13">
        <v>281.21699999999998</v>
      </c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</row>
    <row r="102" spans="1:27" ht="13" x14ac:dyDescent="0.15">
      <c r="A102" s="10" t="s">
        <v>2</v>
      </c>
      <c r="B102" s="10" t="s">
        <v>3</v>
      </c>
      <c r="C102" s="11">
        <v>52</v>
      </c>
      <c r="D102" s="10" t="s">
        <v>40</v>
      </c>
      <c r="E102" s="11">
        <v>283.7</v>
      </c>
      <c r="F102" s="11">
        <v>294.34300000000002</v>
      </c>
      <c r="G102" s="11">
        <v>10.643000000000001</v>
      </c>
      <c r="H102" s="12">
        <v>0</v>
      </c>
      <c r="I102" s="12">
        <v>1.038</v>
      </c>
      <c r="J102" s="10" t="s">
        <v>280</v>
      </c>
      <c r="K102" s="10" t="s">
        <v>281</v>
      </c>
      <c r="L102" s="10"/>
      <c r="M102" s="13" t="s">
        <v>376</v>
      </c>
      <c r="N102" s="13">
        <v>285.16899999999998</v>
      </c>
      <c r="O102" s="13">
        <v>285.291</v>
      </c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</row>
    <row r="103" spans="1:27" ht="13" x14ac:dyDescent="0.15">
      <c r="A103" s="10" t="s">
        <v>2</v>
      </c>
      <c r="B103" s="10" t="s">
        <v>3</v>
      </c>
      <c r="C103" s="11">
        <v>53</v>
      </c>
      <c r="D103" s="10" t="s">
        <v>40</v>
      </c>
      <c r="E103" s="11">
        <v>288.60000000000002</v>
      </c>
      <c r="F103" s="11">
        <v>299.47000000000003</v>
      </c>
      <c r="G103" s="11">
        <v>10.87</v>
      </c>
      <c r="H103" s="12">
        <v>0</v>
      </c>
      <c r="I103" s="12">
        <v>1.038</v>
      </c>
      <c r="J103" s="10" t="s">
        <v>280</v>
      </c>
      <c r="K103" s="10" t="s">
        <v>281</v>
      </c>
      <c r="L103" s="10"/>
      <c r="M103" s="13" t="s">
        <v>377</v>
      </c>
      <c r="N103" s="13">
        <v>289.56700000000001</v>
      </c>
      <c r="O103" s="13">
        <v>289.688999999999</v>
      </c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</row>
    <row r="104" spans="1:27" ht="13" x14ac:dyDescent="0.15">
      <c r="A104" s="10" t="s">
        <v>2</v>
      </c>
      <c r="B104" s="10" t="s">
        <v>3</v>
      </c>
      <c r="C104" s="11">
        <v>54</v>
      </c>
      <c r="D104" s="10" t="s">
        <v>40</v>
      </c>
      <c r="E104" s="11">
        <v>293.39999999999998</v>
      </c>
      <c r="F104" s="11">
        <v>304.34500000000003</v>
      </c>
      <c r="G104" s="11">
        <v>10.945</v>
      </c>
      <c r="H104" s="12">
        <v>0</v>
      </c>
      <c r="I104" s="12">
        <v>1.0369999999999999</v>
      </c>
      <c r="J104" s="10" t="s">
        <v>280</v>
      </c>
      <c r="K104" s="10" t="s">
        <v>281</v>
      </c>
      <c r="L104" s="10"/>
      <c r="M104" s="13" t="s">
        <v>378</v>
      </c>
      <c r="N104" s="13">
        <v>293.65699999999998</v>
      </c>
      <c r="O104" s="13">
        <v>294.29799999999898</v>
      </c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 spans="1:27" ht="13" x14ac:dyDescent="0.15">
      <c r="A105" s="10" t="s">
        <v>2</v>
      </c>
      <c r="B105" s="10" t="s">
        <v>3</v>
      </c>
      <c r="C105" s="11">
        <v>55</v>
      </c>
      <c r="D105" s="10" t="s">
        <v>40</v>
      </c>
      <c r="E105" s="11">
        <v>298.3</v>
      </c>
      <c r="F105" s="11">
        <v>309.27</v>
      </c>
      <c r="G105" s="11">
        <v>10.97</v>
      </c>
      <c r="H105" s="12">
        <v>0</v>
      </c>
      <c r="I105" s="12">
        <v>1.0369999999999999</v>
      </c>
      <c r="J105" s="10" t="s">
        <v>280</v>
      </c>
      <c r="K105" s="10" t="s">
        <v>281</v>
      </c>
      <c r="L105" s="10"/>
      <c r="M105" s="13" t="s">
        <v>379</v>
      </c>
      <c r="N105" s="13">
        <v>299.91199999999998</v>
      </c>
      <c r="O105" s="13">
        <v>299.606999999999</v>
      </c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 spans="1:27" ht="13" x14ac:dyDescent="0.15">
      <c r="A106" s="10" t="s">
        <v>2</v>
      </c>
      <c r="B106" s="10" t="s">
        <v>3</v>
      </c>
      <c r="C106" s="11">
        <v>56</v>
      </c>
      <c r="D106" s="10" t="s">
        <v>40</v>
      </c>
      <c r="E106" s="11">
        <v>303.10000000000002</v>
      </c>
      <c r="F106" s="11">
        <v>315.70600000000002</v>
      </c>
      <c r="G106" s="11">
        <v>12.606</v>
      </c>
      <c r="H106" s="12">
        <v>0</v>
      </c>
      <c r="I106" s="12">
        <v>1.042</v>
      </c>
      <c r="J106" s="10" t="s">
        <v>280</v>
      </c>
      <c r="K106" s="10" t="s">
        <v>281</v>
      </c>
      <c r="L106" s="10"/>
      <c r="M106" s="13" t="s">
        <v>380</v>
      </c>
      <c r="N106" s="13">
        <v>304.95100000000002</v>
      </c>
      <c r="O106" s="13">
        <v>304.64600000000002</v>
      </c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 spans="1:27" ht="13" x14ac:dyDescent="0.15">
      <c r="A107" s="10" t="s">
        <v>2</v>
      </c>
      <c r="B107" s="10" t="s">
        <v>3</v>
      </c>
      <c r="C107" s="11">
        <v>57</v>
      </c>
      <c r="D107" s="10" t="s">
        <v>40</v>
      </c>
      <c r="E107" s="11">
        <v>308</v>
      </c>
      <c r="F107" s="11">
        <v>320.68099999999998</v>
      </c>
      <c r="G107" s="11">
        <v>12.680999999999999</v>
      </c>
      <c r="H107" s="12">
        <v>0</v>
      </c>
      <c r="I107" s="12">
        <v>1.0409999999999999</v>
      </c>
      <c r="J107" s="10" t="s">
        <v>280</v>
      </c>
      <c r="K107" s="10" t="s">
        <v>281</v>
      </c>
      <c r="L107" s="10"/>
      <c r="M107" s="13" t="s">
        <v>381</v>
      </c>
      <c r="N107" s="13">
        <v>309.32600000000002</v>
      </c>
      <c r="O107" s="13">
        <v>309.399</v>
      </c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 spans="1:27" ht="13" x14ac:dyDescent="0.15">
      <c r="A108" s="10" t="s">
        <v>2</v>
      </c>
      <c r="B108" s="10" t="s">
        <v>3</v>
      </c>
      <c r="C108" s="11">
        <v>58</v>
      </c>
      <c r="D108" s="10" t="s">
        <v>40</v>
      </c>
      <c r="E108" s="11">
        <v>312.8</v>
      </c>
      <c r="F108" s="11">
        <v>325.63099999999997</v>
      </c>
      <c r="G108" s="11">
        <v>12.831</v>
      </c>
      <c r="H108" s="12">
        <v>0</v>
      </c>
      <c r="I108" s="12">
        <v>1.0409999999999999</v>
      </c>
      <c r="J108" s="10" t="s">
        <v>280</v>
      </c>
      <c r="K108" s="10" t="s">
        <v>281</v>
      </c>
      <c r="L108" s="10"/>
      <c r="M108" s="13" t="s">
        <v>382</v>
      </c>
      <c r="N108" s="13">
        <v>315.31200000000001</v>
      </c>
      <c r="O108" s="13">
        <v>315.07299999999998</v>
      </c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 spans="1:27" ht="13" x14ac:dyDescent="0.15">
      <c r="A109" s="10" t="s">
        <v>2</v>
      </c>
      <c r="B109" s="10" t="s">
        <v>3</v>
      </c>
      <c r="C109" s="11">
        <v>59</v>
      </c>
      <c r="D109" s="10" t="s">
        <v>40</v>
      </c>
      <c r="E109" s="11">
        <v>317.7</v>
      </c>
      <c r="F109" s="11">
        <v>331.48700000000002</v>
      </c>
      <c r="G109" s="11">
        <v>13.787000000000001</v>
      </c>
      <c r="H109" s="12">
        <v>0</v>
      </c>
      <c r="I109" s="12">
        <v>1.0429999999999999</v>
      </c>
      <c r="J109" s="10" t="s">
        <v>280</v>
      </c>
      <c r="K109" s="10" t="s">
        <v>281</v>
      </c>
      <c r="L109" s="10"/>
      <c r="M109" s="13" t="s">
        <v>383</v>
      </c>
      <c r="N109" s="13">
        <v>320.46199999999999</v>
      </c>
      <c r="O109" s="13">
        <v>319.09699999999998</v>
      </c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 spans="1:27" ht="13" x14ac:dyDescent="0.15">
      <c r="A110" s="10" t="s">
        <v>2</v>
      </c>
      <c r="B110" s="10" t="s">
        <v>3</v>
      </c>
      <c r="C110" s="11">
        <v>60</v>
      </c>
      <c r="D110" s="10" t="s">
        <v>40</v>
      </c>
      <c r="E110" s="11">
        <v>322.5</v>
      </c>
      <c r="F110" s="11">
        <v>336.41300000000001</v>
      </c>
      <c r="G110" s="11">
        <v>13.913</v>
      </c>
      <c r="H110" s="12">
        <v>0</v>
      </c>
      <c r="I110" s="12">
        <v>1.0429999999999999</v>
      </c>
      <c r="J110" s="10" t="s">
        <v>280</v>
      </c>
      <c r="K110" s="10" t="s">
        <v>281</v>
      </c>
      <c r="L110" s="10"/>
      <c r="M110" s="13" t="s">
        <v>384</v>
      </c>
      <c r="N110" s="13">
        <v>325.90300000000002</v>
      </c>
      <c r="O110" s="13">
        <v>325.700999999999</v>
      </c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 spans="1:27" ht="13" x14ac:dyDescent="0.15">
      <c r="A111" s="10" t="s">
        <v>2</v>
      </c>
      <c r="B111" s="10" t="s">
        <v>3</v>
      </c>
      <c r="C111" s="11">
        <v>61</v>
      </c>
      <c r="D111" s="10" t="s">
        <v>40</v>
      </c>
      <c r="E111" s="11">
        <v>327.39999999999998</v>
      </c>
      <c r="F111" s="11">
        <v>341.08600000000001</v>
      </c>
      <c r="G111" s="11">
        <v>13.686</v>
      </c>
      <c r="H111" s="12">
        <v>0</v>
      </c>
      <c r="I111" s="12">
        <v>1.042</v>
      </c>
      <c r="J111" s="10" t="s">
        <v>280</v>
      </c>
      <c r="K111" s="10" t="s">
        <v>291</v>
      </c>
      <c r="L111" s="10"/>
      <c r="M111" s="13" t="s">
        <v>385</v>
      </c>
      <c r="N111" s="13">
        <v>330.74900000000002</v>
      </c>
      <c r="O111" s="13">
        <v>328.39599999999899</v>
      </c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 spans="1:27" ht="13" x14ac:dyDescent="0.15">
      <c r="A112" s="10" t="s">
        <v>2</v>
      </c>
      <c r="B112" s="10" t="s">
        <v>3</v>
      </c>
      <c r="C112" s="11">
        <v>62</v>
      </c>
      <c r="D112" s="10" t="s">
        <v>40</v>
      </c>
      <c r="E112" s="11">
        <v>333.4</v>
      </c>
      <c r="F112" s="11">
        <v>347.11099999999999</v>
      </c>
      <c r="G112" s="11">
        <v>13.711</v>
      </c>
      <c r="H112" s="12">
        <v>0</v>
      </c>
      <c r="I112" s="12">
        <v>1.0409999999999999</v>
      </c>
      <c r="J112" s="10" t="s">
        <v>280</v>
      </c>
      <c r="K112" s="10" t="s">
        <v>281</v>
      </c>
      <c r="L112" s="10"/>
      <c r="M112" s="13" t="s">
        <v>386</v>
      </c>
      <c r="N112" s="13">
        <v>335.92</v>
      </c>
      <c r="O112" s="13">
        <v>334.75700000000001</v>
      </c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 spans="1:27" ht="13" x14ac:dyDescent="0.15">
      <c r="A113" s="10" t="s">
        <v>2</v>
      </c>
      <c r="B113" s="10" t="s">
        <v>3</v>
      </c>
      <c r="C113" s="11">
        <v>63</v>
      </c>
      <c r="D113" s="10" t="s">
        <v>40</v>
      </c>
      <c r="E113" s="11">
        <v>338.3</v>
      </c>
      <c r="F113" s="11">
        <v>351.96100000000001</v>
      </c>
      <c r="G113" s="11">
        <v>13.661</v>
      </c>
      <c r="H113" s="12">
        <v>0</v>
      </c>
      <c r="I113" s="12">
        <v>1.04</v>
      </c>
      <c r="J113" s="10" t="s">
        <v>280</v>
      </c>
      <c r="K113" s="10" t="s">
        <v>281</v>
      </c>
      <c r="L113" s="10"/>
      <c r="M113" s="13" t="s">
        <v>329</v>
      </c>
      <c r="N113" s="13">
        <v>343.95299999999997</v>
      </c>
      <c r="O113" s="13">
        <v>341.5</v>
      </c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 spans="1:27" ht="13" x14ac:dyDescent="0.15">
      <c r="A114" s="10" t="s">
        <v>2</v>
      </c>
      <c r="B114" s="10" t="s">
        <v>3</v>
      </c>
      <c r="C114" s="11">
        <v>64</v>
      </c>
      <c r="D114" s="10" t="s">
        <v>40</v>
      </c>
      <c r="E114" s="11">
        <v>343.1</v>
      </c>
      <c r="F114" s="11">
        <v>357.69</v>
      </c>
      <c r="G114" s="11">
        <v>14.59</v>
      </c>
      <c r="H114" s="12">
        <v>0</v>
      </c>
      <c r="I114" s="12">
        <v>1.0429999999999999</v>
      </c>
      <c r="J114" s="10" t="s">
        <v>280</v>
      </c>
      <c r="K114" s="10" t="s">
        <v>291</v>
      </c>
      <c r="L114" s="10"/>
      <c r="M114" s="13" t="s">
        <v>387</v>
      </c>
      <c r="N114" s="13">
        <v>346.16699999999997</v>
      </c>
      <c r="O114" s="13">
        <v>344.90499999999997</v>
      </c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 spans="1:27" ht="13" x14ac:dyDescent="0.15">
      <c r="A115" s="10" t="s">
        <v>2</v>
      </c>
      <c r="B115" s="10" t="s">
        <v>6</v>
      </c>
      <c r="C115" s="11">
        <v>2</v>
      </c>
      <c r="D115" s="10" t="s">
        <v>40</v>
      </c>
      <c r="E115" s="11">
        <v>92</v>
      </c>
      <c r="F115" s="11">
        <v>96.072000000000003</v>
      </c>
      <c r="G115" s="11">
        <v>4.0720000000000001</v>
      </c>
      <c r="H115" s="12">
        <v>0</v>
      </c>
      <c r="I115" s="12">
        <v>1.044</v>
      </c>
      <c r="J115" s="10" t="s">
        <v>280</v>
      </c>
      <c r="K115" s="10" t="s">
        <v>281</v>
      </c>
      <c r="L115" s="10"/>
      <c r="M115" s="13" t="s">
        <v>339</v>
      </c>
      <c r="N115" s="13">
        <v>95.733999999999895</v>
      </c>
      <c r="O115" s="13">
        <v>95.292999999999907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 spans="1:27" ht="13" x14ac:dyDescent="0.15">
      <c r="A116" s="10" t="s">
        <v>2</v>
      </c>
      <c r="B116" s="10" t="s">
        <v>6</v>
      </c>
      <c r="C116" s="11">
        <v>3</v>
      </c>
      <c r="D116" s="10" t="s">
        <v>40</v>
      </c>
      <c r="E116" s="11">
        <v>96.8</v>
      </c>
      <c r="F116" s="11">
        <v>100.208</v>
      </c>
      <c r="G116" s="11">
        <v>3.4079999999999999</v>
      </c>
      <c r="H116" s="12">
        <v>0</v>
      </c>
      <c r="I116" s="12">
        <v>1.0349999999999999</v>
      </c>
      <c r="J116" s="10" t="s">
        <v>280</v>
      </c>
      <c r="K116" s="10" t="s">
        <v>281</v>
      </c>
      <c r="L116" s="10"/>
      <c r="M116" s="13" t="s">
        <v>388</v>
      </c>
      <c r="N116" s="13">
        <v>99.241999999999905</v>
      </c>
      <c r="O116" s="13">
        <v>98.173999999999893</v>
      </c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 spans="1:27" ht="13" x14ac:dyDescent="0.15">
      <c r="A117" s="10" t="s">
        <v>2</v>
      </c>
      <c r="B117" s="10" t="s">
        <v>6</v>
      </c>
      <c r="C117" s="11">
        <v>4</v>
      </c>
      <c r="D117" s="10" t="s">
        <v>40</v>
      </c>
      <c r="E117" s="11">
        <v>101.7</v>
      </c>
      <c r="F117" s="11">
        <v>104.828</v>
      </c>
      <c r="G117" s="11">
        <v>3.1280000000000001</v>
      </c>
      <c r="H117" s="12">
        <v>0</v>
      </c>
      <c r="I117" s="12">
        <v>1.0309999999999999</v>
      </c>
      <c r="J117" s="10" t="s">
        <v>280</v>
      </c>
      <c r="K117" s="10" t="s">
        <v>291</v>
      </c>
      <c r="L117" s="10"/>
      <c r="M117" s="13" t="s">
        <v>389</v>
      </c>
      <c r="N117" s="13">
        <v>104.029</v>
      </c>
      <c r="O117" s="13">
        <v>103.295</v>
      </c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 spans="1:27" ht="13" x14ac:dyDescent="0.15">
      <c r="A118" s="10" t="s">
        <v>2</v>
      </c>
      <c r="B118" s="10" t="s">
        <v>6</v>
      </c>
      <c r="C118" s="11">
        <v>5</v>
      </c>
      <c r="D118" s="10" t="s">
        <v>40</v>
      </c>
      <c r="E118" s="11">
        <v>107.7</v>
      </c>
      <c r="F118" s="11">
        <v>110.76</v>
      </c>
      <c r="G118" s="11">
        <v>3.06</v>
      </c>
      <c r="H118" s="12">
        <v>0</v>
      </c>
      <c r="I118" s="12">
        <v>1.028</v>
      </c>
      <c r="J118" s="10" t="s">
        <v>280</v>
      </c>
      <c r="K118" s="10" t="s">
        <v>281</v>
      </c>
      <c r="L118" s="10"/>
      <c r="M118" s="13" t="s">
        <v>390</v>
      </c>
      <c r="N118" s="13">
        <v>109.155</v>
      </c>
      <c r="O118" s="13">
        <v>108.891999999999</v>
      </c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 spans="1:27" ht="13" x14ac:dyDescent="0.15">
      <c r="A119" s="10" t="s">
        <v>2</v>
      </c>
      <c r="B119" s="10" t="s">
        <v>6</v>
      </c>
      <c r="C119" s="11">
        <v>6</v>
      </c>
      <c r="D119" s="10" t="s">
        <v>40</v>
      </c>
      <c r="E119" s="11">
        <v>112.5</v>
      </c>
      <c r="F119" s="11">
        <v>115.69</v>
      </c>
      <c r="G119" s="11">
        <v>3.19</v>
      </c>
      <c r="H119" s="12">
        <v>0</v>
      </c>
      <c r="I119" s="12">
        <v>1.028</v>
      </c>
      <c r="J119" s="10" t="s">
        <v>280</v>
      </c>
      <c r="K119" s="10" t="s">
        <v>281</v>
      </c>
      <c r="L119" s="10"/>
      <c r="M119" s="13" t="s">
        <v>391</v>
      </c>
      <c r="N119" s="13">
        <v>113.467</v>
      </c>
      <c r="O119" s="13">
        <v>113.432999999999</v>
      </c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 spans="1:27" ht="13" x14ac:dyDescent="0.15">
      <c r="A120" s="10" t="s">
        <v>2</v>
      </c>
      <c r="B120" s="10" t="s">
        <v>6</v>
      </c>
      <c r="C120" s="11">
        <v>7</v>
      </c>
      <c r="D120" s="10" t="s">
        <v>40</v>
      </c>
      <c r="E120" s="11">
        <v>117.4</v>
      </c>
      <c r="F120" s="11">
        <v>120.691</v>
      </c>
      <c r="G120" s="11">
        <v>3.2909999999999999</v>
      </c>
      <c r="H120" s="12">
        <v>0</v>
      </c>
      <c r="I120" s="12">
        <v>1.028</v>
      </c>
      <c r="J120" s="10" t="s">
        <v>280</v>
      </c>
      <c r="K120" s="10" t="s">
        <v>281</v>
      </c>
      <c r="L120" s="10"/>
      <c r="M120" s="13" t="s">
        <v>392</v>
      </c>
      <c r="N120" s="13">
        <v>117.389</v>
      </c>
      <c r="O120" s="13">
        <v>118.398</v>
      </c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 spans="1:27" ht="13" x14ac:dyDescent="0.15">
      <c r="A121" s="10" t="s">
        <v>2</v>
      </c>
      <c r="B121" s="10" t="s">
        <v>6</v>
      </c>
      <c r="C121" s="11">
        <v>8</v>
      </c>
      <c r="D121" s="10" t="s">
        <v>40</v>
      </c>
      <c r="E121" s="11">
        <v>122.2</v>
      </c>
      <c r="F121" s="11">
        <v>125.828</v>
      </c>
      <c r="G121" s="11">
        <v>3.6280000000000001</v>
      </c>
      <c r="H121" s="12">
        <v>0</v>
      </c>
      <c r="I121" s="12">
        <v>1.03</v>
      </c>
      <c r="J121" s="10" t="s">
        <v>280</v>
      </c>
      <c r="K121" s="10" t="s">
        <v>281</v>
      </c>
      <c r="L121" s="10"/>
      <c r="M121" s="13" t="s">
        <v>393</v>
      </c>
      <c r="N121" s="13">
        <v>121.536999999999</v>
      </c>
      <c r="O121" s="13">
        <v>122.722999999999</v>
      </c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 spans="1:27" ht="13" x14ac:dyDescent="0.15">
      <c r="A122" s="10" t="s">
        <v>2</v>
      </c>
      <c r="B122" s="10" t="s">
        <v>6</v>
      </c>
      <c r="C122" s="11">
        <v>9</v>
      </c>
      <c r="D122" s="10" t="s">
        <v>40</v>
      </c>
      <c r="E122" s="11">
        <v>127.1</v>
      </c>
      <c r="F122" s="11">
        <v>130.72900000000001</v>
      </c>
      <c r="G122" s="11">
        <v>3.629</v>
      </c>
      <c r="H122" s="12">
        <v>0</v>
      </c>
      <c r="I122" s="12">
        <v>1.0289999999999999</v>
      </c>
      <c r="J122" s="10" t="s">
        <v>280</v>
      </c>
      <c r="K122" s="10" t="s">
        <v>281</v>
      </c>
      <c r="L122" s="10"/>
      <c r="M122" s="13" t="s">
        <v>394</v>
      </c>
      <c r="N122" s="13">
        <v>126.172</v>
      </c>
      <c r="O122" s="13">
        <v>127.91200000000001</v>
      </c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 spans="1:27" ht="13" x14ac:dyDescent="0.15">
      <c r="A123" s="10" t="s">
        <v>2</v>
      </c>
      <c r="B123" s="10" t="s">
        <v>6</v>
      </c>
      <c r="C123" s="11">
        <v>10</v>
      </c>
      <c r="D123" s="10" t="s">
        <v>40</v>
      </c>
      <c r="E123" s="11">
        <v>131.9</v>
      </c>
      <c r="F123" s="11">
        <v>135.798</v>
      </c>
      <c r="G123" s="11">
        <v>3.8980000000000001</v>
      </c>
      <c r="H123" s="12">
        <v>0</v>
      </c>
      <c r="I123" s="12">
        <v>1.03</v>
      </c>
      <c r="J123" s="10" t="s">
        <v>280</v>
      </c>
      <c r="K123" s="10" t="s">
        <v>281</v>
      </c>
      <c r="L123" s="10"/>
      <c r="M123" s="13" t="s">
        <v>395</v>
      </c>
      <c r="N123" s="13">
        <v>131.53199999999899</v>
      </c>
      <c r="O123" s="13">
        <v>133.307999999999</v>
      </c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 spans="1:27" ht="13" x14ac:dyDescent="0.15">
      <c r="A124" s="10" t="s">
        <v>2</v>
      </c>
      <c r="B124" s="10" t="s">
        <v>6</v>
      </c>
      <c r="C124" s="11">
        <v>11</v>
      </c>
      <c r="D124" s="10" t="s">
        <v>40</v>
      </c>
      <c r="E124" s="11">
        <v>136.80000000000001</v>
      </c>
      <c r="F124" s="11">
        <v>140.98500000000001</v>
      </c>
      <c r="G124" s="11">
        <v>4.1849999999999996</v>
      </c>
      <c r="H124" s="12">
        <v>0</v>
      </c>
      <c r="I124" s="12">
        <v>1.0309999999999999</v>
      </c>
      <c r="J124" s="10" t="s">
        <v>280</v>
      </c>
      <c r="K124" s="10" t="s">
        <v>281</v>
      </c>
      <c r="L124" s="10"/>
      <c r="M124" s="13" t="s">
        <v>396</v>
      </c>
      <c r="N124" s="13">
        <v>135.726</v>
      </c>
      <c r="O124" s="13">
        <v>138.373999999999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 spans="1:27" ht="13" x14ac:dyDescent="0.15">
      <c r="A125" s="10" t="s">
        <v>2</v>
      </c>
      <c r="B125" s="10" t="s">
        <v>6</v>
      </c>
      <c r="C125" s="11">
        <v>12</v>
      </c>
      <c r="D125" s="10" t="s">
        <v>40</v>
      </c>
      <c r="E125" s="11">
        <v>141.6</v>
      </c>
      <c r="F125" s="11">
        <v>146.38900000000001</v>
      </c>
      <c r="G125" s="11">
        <v>4.7889999999999997</v>
      </c>
      <c r="H125" s="12">
        <v>0</v>
      </c>
      <c r="I125" s="12">
        <v>1.034</v>
      </c>
      <c r="J125" s="10" t="s">
        <v>280</v>
      </c>
      <c r="K125" s="10" t="s">
        <v>291</v>
      </c>
      <c r="L125" s="10"/>
      <c r="M125" s="13" t="s">
        <v>397</v>
      </c>
      <c r="N125" s="13">
        <v>142.161</v>
      </c>
      <c r="O125" s="13">
        <v>144.73299999999901</v>
      </c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 spans="1:27" ht="13" x14ac:dyDescent="0.15">
      <c r="A126" s="10" t="s">
        <v>2</v>
      </c>
      <c r="B126" s="10" t="s">
        <v>6</v>
      </c>
      <c r="C126" s="11">
        <v>13</v>
      </c>
      <c r="D126" s="10" t="s">
        <v>40</v>
      </c>
      <c r="E126" s="11">
        <v>146.5</v>
      </c>
      <c r="F126" s="11">
        <v>151.46600000000001</v>
      </c>
      <c r="G126" s="11">
        <v>4.9660000000000002</v>
      </c>
      <c r="H126" s="12">
        <v>0</v>
      </c>
      <c r="I126" s="12">
        <v>1.034</v>
      </c>
      <c r="J126" s="10" t="s">
        <v>280</v>
      </c>
      <c r="K126" s="10" t="s">
        <v>291</v>
      </c>
      <c r="L126" s="10"/>
      <c r="M126" s="13" t="s">
        <v>398</v>
      </c>
      <c r="N126" s="13">
        <v>145.432999999999</v>
      </c>
      <c r="O126" s="13">
        <v>146.93699999999899</v>
      </c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 spans="1:27" ht="13" x14ac:dyDescent="0.15">
      <c r="A127" s="10" t="s">
        <v>2</v>
      </c>
      <c r="B127" s="10" t="s">
        <v>6</v>
      </c>
      <c r="C127" s="11">
        <v>14</v>
      </c>
      <c r="D127" s="10" t="s">
        <v>40</v>
      </c>
      <c r="E127" s="11">
        <v>151.30000000000001</v>
      </c>
      <c r="F127" s="11">
        <v>156.69300000000001</v>
      </c>
      <c r="G127" s="11">
        <v>5.3929999999999998</v>
      </c>
      <c r="H127" s="12">
        <v>0</v>
      </c>
      <c r="I127" s="12">
        <v>1.036</v>
      </c>
      <c r="J127" s="10" t="s">
        <v>280</v>
      </c>
      <c r="K127" s="10" t="s">
        <v>291</v>
      </c>
      <c r="L127" s="10"/>
      <c r="M127" s="13" t="s">
        <v>349</v>
      </c>
      <c r="N127" s="13">
        <v>152.05099999999999</v>
      </c>
      <c r="O127" s="13">
        <v>153.74399999999901</v>
      </c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 spans="1:27" ht="13" x14ac:dyDescent="0.15">
      <c r="A128" s="10" t="s">
        <v>2</v>
      </c>
      <c r="B128" s="10" t="s">
        <v>6</v>
      </c>
      <c r="C128" s="11">
        <v>15</v>
      </c>
      <c r="D128" s="10" t="s">
        <v>40</v>
      </c>
      <c r="E128" s="11">
        <v>156.19999999999999</v>
      </c>
      <c r="F128" s="11">
        <v>162.298</v>
      </c>
      <c r="G128" s="11">
        <v>6.0979999999999999</v>
      </c>
      <c r="H128" s="12">
        <v>0</v>
      </c>
      <c r="I128" s="12">
        <v>1.0389999999999999</v>
      </c>
      <c r="J128" s="10" t="s">
        <v>280</v>
      </c>
      <c r="K128" s="10" t="s">
        <v>281</v>
      </c>
      <c r="L128" s="10"/>
      <c r="M128" s="13" t="s">
        <v>399</v>
      </c>
      <c r="N128" s="13">
        <v>156.57499999999999</v>
      </c>
      <c r="O128" s="13">
        <v>158.366999999999</v>
      </c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 spans="1:27" ht="13" x14ac:dyDescent="0.15">
      <c r="A129" s="10" t="s">
        <v>2</v>
      </c>
      <c r="B129" s="10" t="s">
        <v>6</v>
      </c>
      <c r="C129" s="11">
        <v>16</v>
      </c>
      <c r="D129" s="10" t="s">
        <v>40</v>
      </c>
      <c r="E129" s="11">
        <v>161</v>
      </c>
      <c r="F129" s="11">
        <v>167.67699999999999</v>
      </c>
      <c r="G129" s="11">
        <v>6.6769999999999996</v>
      </c>
      <c r="H129" s="12">
        <v>0</v>
      </c>
      <c r="I129" s="12">
        <v>1.0409999999999999</v>
      </c>
      <c r="J129" s="10" t="s">
        <v>280</v>
      </c>
      <c r="K129" s="10" t="s">
        <v>281</v>
      </c>
      <c r="L129" s="10"/>
      <c r="M129" s="13" t="s">
        <v>351</v>
      </c>
      <c r="N129" s="13">
        <v>161.51</v>
      </c>
      <c r="O129" s="13">
        <v>162.522999999999</v>
      </c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 spans="1:27" ht="13" x14ac:dyDescent="0.15">
      <c r="A130" s="10" t="s">
        <v>2</v>
      </c>
      <c r="B130" s="10" t="s">
        <v>6</v>
      </c>
      <c r="C130" s="11">
        <v>17</v>
      </c>
      <c r="D130" s="10" t="s">
        <v>40</v>
      </c>
      <c r="E130" s="11">
        <v>165.9</v>
      </c>
      <c r="F130" s="11">
        <v>172.87899999999999</v>
      </c>
      <c r="G130" s="11">
        <v>6.9790000000000001</v>
      </c>
      <c r="H130" s="12">
        <v>0</v>
      </c>
      <c r="I130" s="12">
        <v>1.042</v>
      </c>
      <c r="J130" s="10" t="s">
        <v>280</v>
      </c>
      <c r="K130" s="10" t="s">
        <v>291</v>
      </c>
      <c r="L130" s="10"/>
      <c r="M130" s="13" t="s">
        <v>400</v>
      </c>
      <c r="N130" s="13">
        <v>167.12700000000001</v>
      </c>
      <c r="O130" s="13">
        <v>167.58599999999899</v>
      </c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 spans="1:27" ht="13" x14ac:dyDescent="0.15">
      <c r="A131" s="10" t="s">
        <v>2</v>
      </c>
      <c r="B131" s="10" t="s">
        <v>6</v>
      </c>
      <c r="C131" s="11">
        <v>18</v>
      </c>
      <c r="D131" s="10" t="s">
        <v>40</v>
      </c>
      <c r="E131" s="11">
        <v>170.7</v>
      </c>
      <c r="F131" s="11">
        <v>178.28299999999999</v>
      </c>
      <c r="G131" s="11">
        <v>7.5830000000000002</v>
      </c>
      <c r="H131" s="12">
        <v>0</v>
      </c>
      <c r="I131" s="12">
        <v>1.044</v>
      </c>
      <c r="J131" s="10" t="s">
        <v>280</v>
      </c>
      <c r="K131" s="10" t="s">
        <v>281</v>
      </c>
      <c r="L131" s="10"/>
      <c r="M131" s="13" t="s">
        <v>301</v>
      </c>
      <c r="N131" s="13">
        <v>173.57299999999901</v>
      </c>
      <c r="O131" s="13">
        <v>172.70999999999901</v>
      </c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 spans="1:27" ht="13" x14ac:dyDescent="0.15">
      <c r="A132" s="10" t="s">
        <v>2</v>
      </c>
      <c r="B132" s="10" t="s">
        <v>6</v>
      </c>
      <c r="C132" s="11">
        <v>19</v>
      </c>
      <c r="D132" s="10" t="s">
        <v>40</v>
      </c>
      <c r="E132" s="11">
        <v>175.6</v>
      </c>
      <c r="F132" s="11">
        <v>183.61099999999999</v>
      </c>
      <c r="G132" s="11">
        <v>8.0109999999999992</v>
      </c>
      <c r="H132" s="12">
        <v>0</v>
      </c>
      <c r="I132" s="12">
        <v>1.046</v>
      </c>
      <c r="J132" s="10" t="s">
        <v>280</v>
      </c>
      <c r="K132" s="10" t="s">
        <v>291</v>
      </c>
      <c r="L132" s="10"/>
      <c r="M132" s="13" t="s">
        <v>401</v>
      </c>
      <c r="N132" s="13">
        <v>177.59800000000001</v>
      </c>
      <c r="O132" s="13">
        <v>176.84800000000001</v>
      </c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 spans="1:27" ht="13" x14ac:dyDescent="0.15">
      <c r="A133" s="10" t="s">
        <v>2</v>
      </c>
      <c r="B133" s="10" t="s">
        <v>6</v>
      </c>
      <c r="C133" s="11">
        <v>20</v>
      </c>
      <c r="D133" s="10" t="s">
        <v>40</v>
      </c>
      <c r="E133" s="11">
        <v>180.4</v>
      </c>
      <c r="F133" s="11">
        <v>188.66399999999999</v>
      </c>
      <c r="G133" s="11">
        <v>8.2639999999999993</v>
      </c>
      <c r="H133" s="12">
        <v>0</v>
      </c>
      <c r="I133" s="12">
        <v>1.046</v>
      </c>
      <c r="J133" s="10" t="s">
        <v>280</v>
      </c>
      <c r="K133" s="10" t="s">
        <v>291</v>
      </c>
      <c r="L133" s="10"/>
      <c r="M133" s="13" t="s">
        <v>402</v>
      </c>
      <c r="N133" s="13">
        <v>182.959</v>
      </c>
      <c r="O133" s="13">
        <v>181.83099999999999</v>
      </c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 spans="1:27" ht="13" x14ac:dyDescent="0.15">
      <c r="A134" s="10" t="s">
        <v>2</v>
      </c>
      <c r="B134" s="10" t="s">
        <v>6</v>
      </c>
      <c r="C134" s="11">
        <v>21</v>
      </c>
      <c r="D134" s="10" t="s">
        <v>40</v>
      </c>
      <c r="E134" s="11">
        <v>185.3</v>
      </c>
      <c r="F134" s="11">
        <v>194.11699999999999</v>
      </c>
      <c r="G134" s="11">
        <v>8.8170000000000002</v>
      </c>
      <c r="H134" s="12">
        <v>0</v>
      </c>
      <c r="I134" s="12">
        <v>1.048</v>
      </c>
      <c r="J134" s="10" t="s">
        <v>280</v>
      </c>
      <c r="K134" s="10" t="s">
        <v>281</v>
      </c>
      <c r="L134" s="10"/>
      <c r="M134" s="13" t="s">
        <v>403</v>
      </c>
      <c r="N134" s="13">
        <v>188.08799999999999</v>
      </c>
      <c r="O134" s="13">
        <v>186.18100000000001</v>
      </c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 spans="1:27" ht="13" x14ac:dyDescent="0.15">
      <c r="A135" s="10" t="s">
        <v>2</v>
      </c>
      <c r="B135" s="10" t="s">
        <v>6</v>
      </c>
      <c r="C135" s="11">
        <v>22</v>
      </c>
      <c r="D135" s="10" t="s">
        <v>40</v>
      </c>
      <c r="E135" s="11">
        <v>190.1</v>
      </c>
      <c r="F135" s="11">
        <v>198.41399999999999</v>
      </c>
      <c r="G135" s="11">
        <v>8.3140000000000001</v>
      </c>
      <c r="H135" s="12">
        <v>0</v>
      </c>
      <c r="I135" s="12">
        <v>1.044</v>
      </c>
      <c r="J135" s="10" t="s">
        <v>280</v>
      </c>
      <c r="K135" s="10" t="s">
        <v>281</v>
      </c>
      <c r="L135" s="10"/>
      <c r="M135" s="13" t="s">
        <v>404</v>
      </c>
      <c r="N135" s="13">
        <v>192.798</v>
      </c>
      <c r="O135" s="13">
        <v>191.41900000000001</v>
      </c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 spans="1:27" ht="13" x14ac:dyDescent="0.15">
      <c r="A136" s="10" t="s">
        <v>2</v>
      </c>
      <c r="B136" s="10" t="s">
        <v>6</v>
      </c>
      <c r="C136" s="11">
        <v>23</v>
      </c>
      <c r="D136" s="10" t="s">
        <v>40</v>
      </c>
      <c r="E136" s="11">
        <v>195</v>
      </c>
      <c r="F136" s="11">
        <v>203.59100000000001</v>
      </c>
      <c r="G136" s="11">
        <v>8.5909999999999993</v>
      </c>
      <c r="H136" s="12">
        <v>0</v>
      </c>
      <c r="I136" s="12">
        <v>1.044</v>
      </c>
      <c r="J136" s="10" t="s">
        <v>280</v>
      </c>
      <c r="K136" s="10" t="s">
        <v>291</v>
      </c>
      <c r="L136" s="10"/>
      <c r="M136" s="13" t="s">
        <v>405</v>
      </c>
      <c r="N136" s="13">
        <v>197.26900000000001</v>
      </c>
      <c r="O136" s="13">
        <v>195.66399999999999</v>
      </c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 spans="1:27" ht="13" x14ac:dyDescent="0.15">
      <c r="A137" s="10" t="s">
        <v>2</v>
      </c>
      <c r="B137" s="10" t="s">
        <v>6</v>
      </c>
      <c r="C137" s="11">
        <v>24</v>
      </c>
      <c r="D137" s="10" t="s">
        <v>40</v>
      </c>
      <c r="E137" s="11">
        <v>199.8</v>
      </c>
      <c r="F137" s="11">
        <v>208.36600000000001</v>
      </c>
      <c r="G137" s="11">
        <v>8.5660000000000007</v>
      </c>
      <c r="H137" s="12">
        <v>0</v>
      </c>
      <c r="I137" s="12">
        <v>1.0429999999999999</v>
      </c>
      <c r="J137" s="10" t="s">
        <v>280</v>
      </c>
      <c r="K137" s="10" t="s">
        <v>281</v>
      </c>
      <c r="L137" s="10"/>
      <c r="M137" s="13" t="s">
        <v>360</v>
      </c>
      <c r="N137" s="13">
        <v>202.578</v>
      </c>
      <c r="O137" s="13">
        <v>201.602</v>
      </c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 spans="1:27" ht="13" x14ac:dyDescent="0.15">
      <c r="A138" s="10" t="s">
        <v>2</v>
      </c>
      <c r="B138" s="10" t="s">
        <v>6</v>
      </c>
      <c r="C138" s="11">
        <v>25</v>
      </c>
      <c r="D138" s="10" t="s">
        <v>40</v>
      </c>
      <c r="E138" s="11">
        <v>204.7</v>
      </c>
      <c r="F138" s="11">
        <v>213.316</v>
      </c>
      <c r="G138" s="11">
        <v>8.6159999999999997</v>
      </c>
      <c r="H138" s="12">
        <v>0</v>
      </c>
      <c r="I138" s="12">
        <v>1.042</v>
      </c>
      <c r="J138" s="10" t="s">
        <v>280</v>
      </c>
      <c r="K138" s="10" t="s">
        <v>281</v>
      </c>
      <c r="L138" s="10"/>
      <c r="M138" s="13" t="s">
        <v>406</v>
      </c>
      <c r="N138" s="13">
        <v>206.923</v>
      </c>
      <c r="O138" s="13">
        <v>205.57</v>
      </c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 spans="1:27" ht="13" x14ac:dyDescent="0.15">
      <c r="A139" s="10" t="s">
        <v>2</v>
      </c>
      <c r="B139" s="10" t="s">
        <v>6</v>
      </c>
      <c r="C139" s="11">
        <v>26</v>
      </c>
      <c r="D139" s="10" t="s">
        <v>40</v>
      </c>
      <c r="E139" s="11">
        <v>209.5</v>
      </c>
      <c r="F139" s="11">
        <v>217.81399999999999</v>
      </c>
      <c r="G139" s="11">
        <v>8.3140000000000001</v>
      </c>
      <c r="H139" s="12">
        <v>0</v>
      </c>
      <c r="I139" s="12">
        <v>1.04</v>
      </c>
      <c r="J139" s="10" t="s">
        <v>280</v>
      </c>
      <c r="K139" s="10" t="s">
        <v>281</v>
      </c>
      <c r="L139" s="10"/>
      <c r="M139" s="13" t="s">
        <v>407</v>
      </c>
      <c r="N139" s="13">
        <v>211.91</v>
      </c>
      <c r="O139" s="13">
        <v>211.28700000000001</v>
      </c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 spans="1:27" ht="13" x14ac:dyDescent="0.15">
      <c r="A140" s="10" t="s">
        <v>2</v>
      </c>
      <c r="B140" s="10" t="s">
        <v>6</v>
      </c>
      <c r="C140" s="11">
        <v>27</v>
      </c>
      <c r="D140" s="10" t="s">
        <v>40</v>
      </c>
      <c r="E140" s="11">
        <v>214.4</v>
      </c>
      <c r="F140" s="11">
        <v>222.89</v>
      </c>
      <c r="G140" s="11">
        <v>8.49</v>
      </c>
      <c r="H140" s="12">
        <v>0</v>
      </c>
      <c r="I140" s="12">
        <v>1.04</v>
      </c>
      <c r="J140" s="10" t="s">
        <v>280</v>
      </c>
      <c r="K140" s="10" t="s">
        <v>291</v>
      </c>
      <c r="L140" s="10"/>
      <c r="M140" s="13" t="s">
        <v>305</v>
      </c>
      <c r="N140" s="13">
        <v>216.017</v>
      </c>
      <c r="O140" s="13">
        <v>215.822</v>
      </c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 spans="1:27" ht="13" x14ac:dyDescent="0.15">
      <c r="A141" s="10" t="s">
        <v>2</v>
      </c>
      <c r="B141" s="10" t="s">
        <v>6</v>
      </c>
      <c r="C141" s="11">
        <v>28</v>
      </c>
      <c r="D141" s="10" t="s">
        <v>40</v>
      </c>
      <c r="E141" s="11">
        <v>219.2</v>
      </c>
      <c r="F141" s="11">
        <v>227.489</v>
      </c>
      <c r="G141" s="11">
        <v>8.2889999999999997</v>
      </c>
      <c r="H141" s="12">
        <v>0</v>
      </c>
      <c r="I141" s="12">
        <v>1.038</v>
      </c>
      <c r="J141" s="10" t="s">
        <v>280</v>
      </c>
      <c r="K141" s="10" t="s">
        <v>291</v>
      </c>
      <c r="L141" s="10"/>
      <c r="M141" s="13" t="s">
        <v>408</v>
      </c>
      <c r="N141" s="13">
        <v>220.56200000000001</v>
      </c>
      <c r="O141" s="13">
        <v>220.82</v>
      </c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 spans="1:27" ht="13" x14ac:dyDescent="0.15">
      <c r="A142" s="10" t="s">
        <v>2</v>
      </c>
      <c r="B142" s="10" t="s">
        <v>6</v>
      </c>
      <c r="C142" s="11">
        <v>29</v>
      </c>
      <c r="D142" s="10" t="s">
        <v>40</v>
      </c>
      <c r="E142" s="11">
        <v>224.1</v>
      </c>
      <c r="F142" s="11">
        <v>232.33799999999999</v>
      </c>
      <c r="G142" s="11">
        <v>8.2379999999999995</v>
      </c>
      <c r="H142" s="12">
        <v>0</v>
      </c>
      <c r="I142" s="12">
        <v>1.0369999999999999</v>
      </c>
      <c r="J142" s="10" t="s">
        <v>280</v>
      </c>
      <c r="K142" s="10" t="s">
        <v>291</v>
      </c>
      <c r="L142" s="10"/>
      <c r="M142" s="13" t="s">
        <v>306</v>
      </c>
      <c r="N142" s="13">
        <v>223.97899999999899</v>
      </c>
      <c r="O142" s="13">
        <v>224.852</v>
      </c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 spans="1:27" ht="13" x14ac:dyDescent="0.15">
      <c r="A143" s="10" t="s">
        <v>2</v>
      </c>
      <c r="B143" s="10" t="s">
        <v>6</v>
      </c>
      <c r="C143" s="11">
        <v>30</v>
      </c>
      <c r="D143" s="10" t="s">
        <v>40</v>
      </c>
      <c r="E143" s="11">
        <v>228.9</v>
      </c>
      <c r="F143" s="11">
        <v>237.16300000000001</v>
      </c>
      <c r="G143" s="11">
        <v>8.2629999999999999</v>
      </c>
      <c r="H143" s="12">
        <v>0</v>
      </c>
      <c r="I143" s="12">
        <v>1.036</v>
      </c>
      <c r="J143" s="10" t="s">
        <v>280</v>
      </c>
      <c r="K143" s="10" t="s">
        <v>291</v>
      </c>
      <c r="L143" s="10"/>
      <c r="M143" s="13" t="s">
        <v>307</v>
      </c>
      <c r="N143" s="13">
        <v>228.72799999999901</v>
      </c>
      <c r="O143" s="13">
        <v>230.07900000000001</v>
      </c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 spans="1:27" ht="13" x14ac:dyDescent="0.15">
      <c r="A144" s="10" t="s">
        <v>2</v>
      </c>
      <c r="B144" s="10" t="s">
        <v>6</v>
      </c>
      <c r="C144" s="11">
        <v>31</v>
      </c>
      <c r="D144" s="10" t="s">
        <v>40</v>
      </c>
      <c r="E144" s="11">
        <v>233.8</v>
      </c>
      <c r="F144" s="11">
        <v>242.03800000000001</v>
      </c>
      <c r="G144" s="11">
        <v>8.2379999999999995</v>
      </c>
      <c r="H144" s="12">
        <v>0</v>
      </c>
      <c r="I144" s="12">
        <v>1.0349999999999999</v>
      </c>
      <c r="J144" s="10" t="s">
        <v>280</v>
      </c>
      <c r="K144" s="10" t="s">
        <v>281</v>
      </c>
      <c r="L144" s="10"/>
      <c r="M144" s="13" t="s">
        <v>308</v>
      </c>
      <c r="N144" s="13">
        <v>233.640999999999</v>
      </c>
      <c r="O144" s="13">
        <v>235.06700000000001</v>
      </c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</row>
    <row r="145" spans="1:27" ht="13" x14ac:dyDescent="0.15">
      <c r="A145" s="10" t="s">
        <v>2</v>
      </c>
      <c r="B145" s="10" t="s">
        <v>6</v>
      </c>
      <c r="C145" s="11">
        <v>32</v>
      </c>
      <c r="D145" s="10" t="s">
        <v>40</v>
      </c>
      <c r="E145" s="11">
        <v>238.6</v>
      </c>
      <c r="F145" s="11">
        <v>246.78700000000001</v>
      </c>
      <c r="G145" s="11">
        <v>8.1869999999999994</v>
      </c>
      <c r="H145" s="12">
        <v>0</v>
      </c>
      <c r="I145" s="12">
        <v>1.034</v>
      </c>
      <c r="J145" s="10" t="s">
        <v>280</v>
      </c>
      <c r="K145" s="10" t="s">
        <v>281</v>
      </c>
      <c r="L145" s="10"/>
      <c r="M145" s="13" t="s">
        <v>309</v>
      </c>
      <c r="N145" s="13">
        <v>239.320999999999</v>
      </c>
      <c r="O145" s="13">
        <v>240.74700000000001</v>
      </c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</row>
    <row r="146" spans="1:27" ht="13" x14ac:dyDescent="0.15">
      <c r="A146" s="10" t="s">
        <v>2</v>
      </c>
      <c r="B146" s="10" t="s">
        <v>6</v>
      </c>
      <c r="C146" s="11">
        <v>33</v>
      </c>
      <c r="D146" s="10" t="s">
        <v>40</v>
      </c>
      <c r="E146" s="11">
        <v>243.5</v>
      </c>
      <c r="F146" s="11">
        <v>251.636</v>
      </c>
      <c r="G146" s="11">
        <v>8.1359999999999992</v>
      </c>
      <c r="H146" s="12">
        <v>0</v>
      </c>
      <c r="I146" s="12">
        <v>1.0329999999999999</v>
      </c>
      <c r="J146" s="10" t="s">
        <v>280</v>
      </c>
      <c r="K146" s="10" t="s">
        <v>291</v>
      </c>
      <c r="L146" s="10"/>
      <c r="M146" s="13" t="s">
        <v>310</v>
      </c>
      <c r="N146" s="13">
        <v>243.83099999999899</v>
      </c>
      <c r="O146" s="13">
        <v>245.25800000000001</v>
      </c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</row>
    <row r="147" spans="1:27" ht="13" x14ac:dyDescent="0.15">
      <c r="A147" s="10" t="s">
        <v>2</v>
      </c>
      <c r="B147" s="10" t="s">
        <v>6</v>
      </c>
      <c r="C147" s="11">
        <v>34</v>
      </c>
      <c r="D147" s="10" t="s">
        <v>40</v>
      </c>
      <c r="E147" s="11">
        <v>248.3</v>
      </c>
      <c r="F147" s="11">
        <v>256.66300000000001</v>
      </c>
      <c r="G147" s="11">
        <v>8.3629999999999995</v>
      </c>
      <c r="H147" s="12">
        <v>0</v>
      </c>
      <c r="I147" s="12">
        <v>1.034</v>
      </c>
      <c r="J147" s="10" t="s">
        <v>280</v>
      </c>
      <c r="K147" s="10" t="s">
        <v>281</v>
      </c>
      <c r="L147" s="10"/>
      <c r="M147" s="13" t="s">
        <v>409</v>
      </c>
      <c r="N147" s="13">
        <v>246.53100000000001</v>
      </c>
      <c r="O147" s="13">
        <v>248.83</v>
      </c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</row>
    <row r="148" spans="1:27" ht="13" x14ac:dyDescent="0.15">
      <c r="A148" s="10" t="s">
        <v>2</v>
      </c>
      <c r="B148" s="10" t="s">
        <v>6</v>
      </c>
      <c r="C148" s="11">
        <v>35</v>
      </c>
      <c r="D148" s="10" t="s">
        <v>40</v>
      </c>
      <c r="E148" s="11">
        <v>253.2</v>
      </c>
      <c r="F148" s="11">
        <v>261.387</v>
      </c>
      <c r="G148" s="11">
        <v>8.1869999999999994</v>
      </c>
      <c r="H148" s="12">
        <v>0</v>
      </c>
      <c r="I148" s="12">
        <v>1.032</v>
      </c>
      <c r="J148" s="10" t="s">
        <v>280</v>
      </c>
      <c r="K148" s="10" t="s">
        <v>281</v>
      </c>
      <c r="L148" s="10"/>
      <c r="M148" s="13" t="s">
        <v>312</v>
      </c>
      <c r="N148" s="13">
        <v>253.47799999999901</v>
      </c>
      <c r="O148" s="13">
        <v>255.08</v>
      </c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</row>
    <row r="149" spans="1:27" ht="13" x14ac:dyDescent="0.15">
      <c r="A149" s="10" t="s">
        <v>2</v>
      </c>
      <c r="B149" s="10" t="s">
        <v>6</v>
      </c>
      <c r="C149" s="11">
        <v>36</v>
      </c>
      <c r="D149" s="10" t="s">
        <v>40</v>
      </c>
      <c r="E149" s="11">
        <v>258</v>
      </c>
      <c r="F149" s="11">
        <v>266.48899999999998</v>
      </c>
      <c r="G149" s="11">
        <v>8.4890000000000008</v>
      </c>
      <c r="H149" s="12">
        <v>0</v>
      </c>
      <c r="I149" s="12">
        <v>1.0329999999999999</v>
      </c>
      <c r="J149" s="10" t="s">
        <v>280</v>
      </c>
      <c r="K149" s="10" t="s">
        <v>291</v>
      </c>
      <c r="L149" s="10"/>
      <c r="M149" s="13" t="s">
        <v>313</v>
      </c>
      <c r="N149" s="13">
        <v>257.604999999999</v>
      </c>
      <c r="O149" s="13">
        <v>258.779</v>
      </c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</row>
    <row r="150" spans="1:27" ht="13" x14ac:dyDescent="0.15">
      <c r="A150" s="10" t="s">
        <v>2</v>
      </c>
      <c r="B150" s="10" t="s">
        <v>6</v>
      </c>
      <c r="C150" s="11">
        <v>37</v>
      </c>
      <c r="D150" s="10" t="s">
        <v>40</v>
      </c>
      <c r="E150" s="11">
        <v>262.89999999999998</v>
      </c>
      <c r="F150" s="11">
        <v>272.52199999999999</v>
      </c>
      <c r="G150" s="11">
        <v>9.6219999999999999</v>
      </c>
      <c r="H150" s="12">
        <v>0</v>
      </c>
      <c r="I150" s="12">
        <v>1.0369999999999999</v>
      </c>
      <c r="J150" s="10" t="s">
        <v>280</v>
      </c>
      <c r="K150" s="10" t="s">
        <v>281</v>
      </c>
      <c r="L150" s="10"/>
      <c r="M150" s="13" t="s">
        <v>314</v>
      </c>
      <c r="N150" s="13">
        <v>263.55999999999898</v>
      </c>
      <c r="O150" s="13">
        <v>263.274</v>
      </c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</row>
    <row r="151" spans="1:27" ht="13" x14ac:dyDescent="0.15">
      <c r="A151" s="10" t="s">
        <v>2</v>
      </c>
      <c r="B151" s="10" t="s">
        <v>6</v>
      </c>
      <c r="C151" s="11">
        <v>38</v>
      </c>
      <c r="D151" s="10" t="s">
        <v>40</v>
      </c>
      <c r="E151" s="11">
        <v>267.7</v>
      </c>
      <c r="F151" s="11">
        <v>277.774</v>
      </c>
      <c r="G151" s="11">
        <v>10.074</v>
      </c>
      <c r="H151" s="12">
        <v>0</v>
      </c>
      <c r="I151" s="12">
        <v>1.038</v>
      </c>
      <c r="J151" s="10" t="s">
        <v>280</v>
      </c>
      <c r="K151" s="10" t="s">
        <v>281</v>
      </c>
      <c r="L151" s="10"/>
      <c r="M151" s="13" t="s">
        <v>410</v>
      </c>
      <c r="N151" s="13">
        <v>269.33999999999997</v>
      </c>
      <c r="O151" s="13">
        <v>269.87799999999999</v>
      </c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</row>
    <row r="152" spans="1:27" ht="13" x14ac:dyDescent="0.15">
      <c r="A152" s="10" t="s">
        <v>2</v>
      </c>
      <c r="B152" s="10" t="s">
        <v>6</v>
      </c>
      <c r="C152" s="11">
        <v>39</v>
      </c>
      <c r="D152" s="10" t="s">
        <v>40</v>
      </c>
      <c r="E152" s="11">
        <v>272.60000000000002</v>
      </c>
      <c r="F152" s="11">
        <v>283.58</v>
      </c>
      <c r="G152" s="11">
        <v>10.98</v>
      </c>
      <c r="H152" s="12">
        <v>0</v>
      </c>
      <c r="I152" s="12">
        <v>1.04</v>
      </c>
      <c r="J152" s="10" t="s">
        <v>280</v>
      </c>
      <c r="K152" s="10" t="s">
        <v>281</v>
      </c>
      <c r="L152" s="10"/>
      <c r="M152" s="13" t="s">
        <v>411</v>
      </c>
      <c r="N152" s="13">
        <v>275.66899999999998</v>
      </c>
      <c r="O152" s="13">
        <v>275.60399999999998</v>
      </c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</row>
    <row r="153" spans="1:27" ht="13" x14ac:dyDescent="0.15">
      <c r="A153" s="10" t="s">
        <v>2</v>
      </c>
      <c r="B153" s="10" t="s">
        <v>6</v>
      </c>
      <c r="C153" s="11">
        <v>40</v>
      </c>
      <c r="D153" s="10" t="s">
        <v>40</v>
      </c>
      <c r="E153" s="11">
        <v>278.60000000000002</v>
      </c>
      <c r="F153" s="11">
        <v>290.00799999999998</v>
      </c>
      <c r="G153" s="11">
        <v>11.407999999999999</v>
      </c>
      <c r="H153" s="12">
        <v>0</v>
      </c>
      <c r="I153" s="12">
        <v>1.0409999999999999</v>
      </c>
      <c r="J153" s="10" t="s">
        <v>280</v>
      </c>
      <c r="K153" s="10" t="s">
        <v>281</v>
      </c>
      <c r="L153" s="10"/>
      <c r="M153" s="13" t="s">
        <v>317</v>
      </c>
      <c r="N153" s="13">
        <v>280.94499999999999</v>
      </c>
      <c r="O153" s="13">
        <v>280.52800000000002</v>
      </c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</row>
    <row r="154" spans="1:27" ht="13" x14ac:dyDescent="0.15">
      <c r="A154" s="10" t="s">
        <v>2</v>
      </c>
      <c r="B154" s="10" t="s">
        <v>6</v>
      </c>
      <c r="C154" s="11">
        <v>41</v>
      </c>
      <c r="D154" s="10" t="s">
        <v>40</v>
      </c>
      <c r="E154" s="11">
        <v>284.60000000000002</v>
      </c>
      <c r="F154" s="11">
        <v>296.512</v>
      </c>
      <c r="G154" s="11">
        <v>11.912000000000001</v>
      </c>
      <c r="H154" s="12">
        <v>0</v>
      </c>
      <c r="I154" s="12">
        <v>1.042</v>
      </c>
      <c r="J154" s="10" t="s">
        <v>280</v>
      </c>
      <c r="K154" s="10" t="s">
        <v>281</v>
      </c>
      <c r="L154" s="10"/>
      <c r="M154" s="13" t="s">
        <v>318</v>
      </c>
      <c r="N154" s="13">
        <v>287.55699999999899</v>
      </c>
      <c r="O154" s="13">
        <v>286.28800000000001</v>
      </c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</row>
    <row r="155" spans="1:27" ht="13" x14ac:dyDescent="0.15">
      <c r="A155" s="10" t="s">
        <v>2</v>
      </c>
      <c r="B155" s="10" t="s">
        <v>6</v>
      </c>
      <c r="C155" s="11">
        <v>42</v>
      </c>
      <c r="D155" s="10" t="s">
        <v>40</v>
      </c>
      <c r="E155" s="11">
        <v>289.39999999999998</v>
      </c>
      <c r="F155" s="11">
        <v>300.98599999999999</v>
      </c>
      <c r="G155" s="11">
        <v>11.586</v>
      </c>
      <c r="H155" s="12">
        <v>0</v>
      </c>
      <c r="I155" s="12">
        <v>1.04</v>
      </c>
      <c r="J155" s="10" t="s">
        <v>280</v>
      </c>
      <c r="K155" s="10" t="s">
        <v>291</v>
      </c>
      <c r="L155" s="10"/>
      <c r="M155" s="13" t="s">
        <v>412</v>
      </c>
      <c r="N155" s="13">
        <v>292.70899999999898</v>
      </c>
      <c r="O155" s="13">
        <v>291.99299999999999</v>
      </c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</row>
    <row r="156" spans="1:27" ht="13" x14ac:dyDescent="0.15">
      <c r="A156" s="10" t="s">
        <v>2</v>
      </c>
      <c r="B156" s="10" t="s">
        <v>6</v>
      </c>
      <c r="C156" s="11">
        <v>43</v>
      </c>
      <c r="D156" s="10" t="s">
        <v>40</v>
      </c>
      <c r="E156" s="11">
        <v>294.3</v>
      </c>
      <c r="F156" s="11">
        <v>305.81</v>
      </c>
      <c r="G156" s="11">
        <v>11.51</v>
      </c>
      <c r="H156" s="12">
        <v>0</v>
      </c>
      <c r="I156" s="12">
        <v>1.0389999999999999</v>
      </c>
      <c r="J156" s="10" t="s">
        <v>280</v>
      </c>
      <c r="K156" s="10" t="s">
        <v>281</v>
      </c>
      <c r="L156" s="10"/>
      <c r="M156" s="13" t="s">
        <v>320</v>
      </c>
      <c r="N156" s="13">
        <v>297.41199999999998</v>
      </c>
      <c r="O156" s="13">
        <v>296.84699999999998</v>
      </c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</row>
    <row r="157" spans="1:27" ht="13" x14ac:dyDescent="0.15">
      <c r="A157" s="10" t="s">
        <v>2</v>
      </c>
      <c r="B157" s="10" t="s">
        <v>6</v>
      </c>
      <c r="C157" s="11">
        <v>44</v>
      </c>
      <c r="D157" s="10" t="s">
        <v>40</v>
      </c>
      <c r="E157" s="11">
        <v>299.10000000000002</v>
      </c>
      <c r="F157" s="11">
        <v>310.30799999999999</v>
      </c>
      <c r="G157" s="11">
        <v>11.208</v>
      </c>
      <c r="H157" s="12">
        <v>0</v>
      </c>
      <c r="I157" s="12">
        <v>1.0369999999999999</v>
      </c>
      <c r="J157" s="10" t="s">
        <v>280</v>
      </c>
      <c r="K157" s="10" t="s">
        <v>281</v>
      </c>
      <c r="L157" s="10"/>
      <c r="M157" s="13" t="s">
        <v>379</v>
      </c>
      <c r="N157" s="13">
        <v>301.37200000000001</v>
      </c>
      <c r="O157" s="13">
        <v>300.82900000000001</v>
      </c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</row>
    <row r="158" spans="1:27" ht="13" x14ac:dyDescent="0.15">
      <c r="A158" s="10" t="s">
        <v>2</v>
      </c>
      <c r="B158" s="10" t="s">
        <v>6</v>
      </c>
      <c r="C158" s="11">
        <v>45</v>
      </c>
      <c r="D158" s="10" t="s">
        <v>40</v>
      </c>
      <c r="E158" s="11">
        <v>304</v>
      </c>
      <c r="F158" s="11">
        <v>316.89400000000001</v>
      </c>
      <c r="G158" s="11">
        <v>12.894</v>
      </c>
      <c r="H158" s="12">
        <v>0</v>
      </c>
      <c r="I158" s="12">
        <v>1.042</v>
      </c>
      <c r="J158" s="10" t="s">
        <v>280</v>
      </c>
      <c r="K158" s="10" t="s">
        <v>291</v>
      </c>
      <c r="L158" s="10"/>
      <c r="M158" s="13" t="s">
        <v>380</v>
      </c>
      <c r="N158" s="13">
        <v>305.78100000000001</v>
      </c>
      <c r="O158" s="13">
        <v>305.18799999999999</v>
      </c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</row>
    <row r="159" spans="1:27" ht="13" x14ac:dyDescent="0.15">
      <c r="A159" s="10" t="s">
        <v>2</v>
      </c>
      <c r="B159" s="10" t="s">
        <v>6</v>
      </c>
      <c r="C159" s="11">
        <v>46</v>
      </c>
      <c r="D159" s="10" t="s">
        <v>40</v>
      </c>
      <c r="E159" s="11">
        <v>308.8</v>
      </c>
      <c r="F159" s="11">
        <v>321.54300000000001</v>
      </c>
      <c r="G159" s="11">
        <v>12.743</v>
      </c>
      <c r="H159" s="12">
        <v>0</v>
      </c>
      <c r="I159" s="12">
        <v>1.0409999999999999</v>
      </c>
      <c r="J159" s="10" t="s">
        <v>280</v>
      </c>
      <c r="K159" s="10" t="s">
        <v>281</v>
      </c>
      <c r="L159" s="10"/>
      <c r="M159" s="13" t="s">
        <v>381</v>
      </c>
      <c r="N159" s="13">
        <v>310.07499999999999</v>
      </c>
      <c r="O159" s="13">
        <v>310.08600000000001</v>
      </c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</row>
    <row r="160" spans="1:27" ht="13" x14ac:dyDescent="0.15">
      <c r="A160" s="10" t="s">
        <v>2</v>
      </c>
      <c r="B160" s="10" t="s">
        <v>6</v>
      </c>
      <c r="C160" s="11">
        <v>47</v>
      </c>
      <c r="D160" s="10" t="s">
        <v>40</v>
      </c>
      <c r="E160" s="11">
        <v>313.7</v>
      </c>
      <c r="F160" s="11">
        <v>326.29199999999997</v>
      </c>
      <c r="G160" s="11">
        <v>12.592000000000001</v>
      </c>
      <c r="H160" s="12">
        <v>0</v>
      </c>
      <c r="I160" s="12">
        <v>1.04</v>
      </c>
      <c r="J160" s="10" t="s">
        <v>280</v>
      </c>
      <c r="K160" s="10" t="s">
        <v>281</v>
      </c>
      <c r="L160" s="10"/>
      <c r="M160" s="13" t="s">
        <v>413</v>
      </c>
      <c r="N160" s="13">
        <v>315.09899999999999</v>
      </c>
      <c r="O160" s="13">
        <v>315.31200000000001</v>
      </c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</row>
    <row r="161" spans="1:27" ht="13" x14ac:dyDescent="0.15">
      <c r="A161" s="10" t="s">
        <v>2</v>
      </c>
      <c r="B161" s="10" t="s">
        <v>6</v>
      </c>
      <c r="C161" s="11">
        <v>48</v>
      </c>
      <c r="D161" s="10" t="s">
        <v>40</v>
      </c>
      <c r="E161" s="11">
        <v>318.5</v>
      </c>
      <c r="F161" s="11">
        <v>330.94099999999997</v>
      </c>
      <c r="G161" s="11">
        <v>12.441000000000001</v>
      </c>
      <c r="H161" s="12">
        <v>0</v>
      </c>
      <c r="I161" s="12">
        <v>1.0389999999999999</v>
      </c>
      <c r="J161" s="10" t="s">
        <v>280</v>
      </c>
      <c r="K161" s="10" t="s">
        <v>281</v>
      </c>
      <c r="L161" s="10"/>
      <c r="M161" s="13" t="s">
        <v>414</v>
      </c>
      <c r="N161" s="13">
        <v>319.09699999999998</v>
      </c>
      <c r="O161" s="13">
        <v>320.44299999999998</v>
      </c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</row>
    <row r="162" spans="1:27" ht="13" x14ac:dyDescent="0.15">
      <c r="A162" s="10" t="s">
        <v>2</v>
      </c>
      <c r="B162" s="10" t="s">
        <v>6</v>
      </c>
      <c r="C162" s="11">
        <v>49</v>
      </c>
      <c r="D162" s="10" t="s">
        <v>40</v>
      </c>
      <c r="E162" s="11">
        <v>323.39999999999998</v>
      </c>
      <c r="F162" s="11">
        <v>335.161</v>
      </c>
      <c r="G162" s="11">
        <v>11.760999999999999</v>
      </c>
      <c r="H162" s="12">
        <v>0</v>
      </c>
      <c r="I162" s="12">
        <v>1.036</v>
      </c>
      <c r="J162" s="10" t="s">
        <v>280</v>
      </c>
      <c r="K162" s="10" t="s">
        <v>281</v>
      </c>
      <c r="L162" s="10"/>
      <c r="M162" s="13" t="s">
        <v>415</v>
      </c>
      <c r="N162" s="13">
        <v>322.12799999999999</v>
      </c>
      <c r="O162" s="13">
        <v>323.54899999999998</v>
      </c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</row>
    <row r="163" spans="1:27" ht="13" x14ac:dyDescent="0.15">
      <c r="A163" s="10" t="s">
        <v>2</v>
      </c>
      <c r="B163" s="10" t="s">
        <v>6</v>
      </c>
      <c r="C163" s="11">
        <v>50</v>
      </c>
      <c r="D163" s="10" t="s">
        <v>40</v>
      </c>
      <c r="E163" s="11">
        <v>328.2</v>
      </c>
      <c r="F163" s="11">
        <v>339.53300000000002</v>
      </c>
      <c r="G163" s="11">
        <v>11.333</v>
      </c>
      <c r="H163" s="12">
        <v>0</v>
      </c>
      <c r="I163" s="12">
        <v>1.0349999999999999</v>
      </c>
      <c r="J163" s="10" t="s">
        <v>280</v>
      </c>
      <c r="K163" s="10" t="s">
        <v>281</v>
      </c>
      <c r="L163" s="10"/>
      <c r="M163" s="13" t="s">
        <v>416</v>
      </c>
      <c r="N163" s="13">
        <v>328.00200000000001</v>
      </c>
      <c r="O163" s="13">
        <v>329.29300000000001</v>
      </c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</row>
    <row r="164" spans="1:27" ht="13" x14ac:dyDescent="0.15">
      <c r="A164" s="10" t="s">
        <v>2</v>
      </c>
      <c r="B164" s="10" t="s">
        <v>6</v>
      </c>
      <c r="C164" s="11">
        <v>51</v>
      </c>
      <c r="D164" s="10" t="s">
        <v>40</v>
      </c>
      <c r="E164" s="11">
        <v>333.1</v>
      </c>
      <c r="F164" s="11">
        <v>344.25700000000001</v>
      </c>
      <c r="G164" s="11">
        <v>11.157</v>
      </c>
      <c r="H164" s="12">
        <v>0</v>
      </c>
      <c r="I164" s="12">
        <v>1.0329999999999999</v>
      </c>
      <c r="J164" s="10" t="s">
        <v>280</v>
      </c>
      <c r="K164" s="10" t="s">
        <v>281</v>
      </c>
      <c r="L164" s="10"/>
      <c r="M164" s="13" t="s">
        <v>417</v>
      </c>
      <c r="N164" s="13">
        <v>331.61799999999999</v>
      </c>
      <c r="O164" s="13">
        <v>334.07100000000003</v>
      </c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</row>
    <row r="165" spans="1:27" ht="13" x14ac:dyDescent="0.15">
      <c r="A165" s="10" t="s">
        <v>2</v>
      </c>
      <c r="B165" s="10" t="s">
        <v>6</v>
      </c>
      <c r="C165" s="11">
        <v>52</v>
      </c>
      <c r="D165" s="10" t="s">
        <v>40</v>
      </c>
      <c r="E165" s="11">
        <v>337.9</v>
      </c>
      <c r="F165" s="11">
        <v>348.78100000000001</v>
      </c>
      <c r="G165" s="11">
        <v>10.881</v>
      </c>
      <c r="H165" s="12">
        <v>0</v>
      </c>
      <c r="I165" s="12">
        <v>1.032</v>
      </c>
      <c r="J165" s="10" t="s">
        <v>280</v>
      </c>
      <c r="K165" s="10" t="s">
        <v>281</v>
      </c>
      <c r="L165" s="10"/>
      <c r="M165" s="13" t="s">
        <v>418</v>
      </c>
      <c r="N165" s="13">
        <v>336.56900000000002</v>
      </c>
      <c r="O165" s="13">
        <v>339.827</v>
      </c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</row>
    <row r="166" spans="1:27" ht="13" x14ac:dyDescent="0.15">
      <c r="A166" s="10" t="s">
        <v>2</v>
      </c>
      <c r="B166" s="10" t="s">
        <v>6</v>
      </c>
      <c r="C166" s="11">
        <v>53</v>
      </c>
      <c r="D166" s="10" t="s">
        <v>40</v>
      </c>
      <c r="E166" s="11">
        <v>342.8</v>
      </c>
      <c r="F166" s="11">
        <v>354.00799999999998</v>
      </c>
      <c r="G166" s="11">
        <v>11.208</v>
      </c>
      <c r="H166" s="12">
        <v>0</v>
      </c>
      <c r="I166" s="12">
        <v>1.0329999999999999</v>
      </c>
      <c r="J166" s="10" t="s">
        <v>280</v>
      </c>
      <c r="K166" s="10" t="s">
        <v>281</v>
      </c>
      <c r="L166" s="10"/>
      <c r="M166" s="13" t="s">
        <v>419</v>
      </c>
      <c r="N166" s="13">
        <v>340.262</v>
      </c>
      <c r="O166" s="13">
        <v>343.39400000000001</v>
      </c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</row>
    <row r="167" spans="1:27" ht="13" x14ac:dyDescent="0.15">
      <c r="A167" s="10" t="s">
        <v>2</v>
      </c>
      <c r="B167" s="10" t="s">
        <v>6</v>
      </c>
      <c r="C167" s="11">
        <v>54</v>
      </c>
      <c r="D167" s="10" t="s">
        <v>40</v>
      </c>
      <c r="E167" s="11">
        <v>347.6</v>
      </c>
      <c r="F167" s="11">
        <v>358.279</v>
      </c>
      <c r="G167" s="11">
        <v>10.679</v>
      </c>
      <c r="H167" s="12">
        <v>0</v>
      </c>
      <c r="I167" s="12">
        <v>1.0309999999999999</v>
      </c>
      <c r="J167" s="10" t="s">
        <v>280</v>
      </c>
      <c r="K167" s="10" t="s">
        <v>291</v>
      </c>
      <c r="L167" s="10"/>
      <c r="M167" s="13" t="s">
        <v>330</v>
      </c>
      <c r="N167" s="13">
        <v>346.44</v>
      </c>
      <c r="O167" s="13">
        <v>350.351</v>
      </c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</row>
    <row r="168" spans="1:27" ht="13" x14ac:dyDescent="0.15">
      <c r="A168" s="10" t="s">
        <v>2</v>
      </c>
      <c r="B168" s="10" t="s">
        <v>5</v>
      </c>
      <c r="C168" s="11">
        <v>1</v>
      </c>
      <c r="D168" s="10" t="s">
        <v>21</v>
      </c>
      <c r="E168" s="11">
        <v>0</v>
      </c>
      <c r="F168" s="11">
        <v>0</v>
      </c>
      <c r="G168" s="11">
        <v>0</v>
      </c>
      <c r="H168" s="12">
        <v>0</v>
      </c>
      <c r="I168" s="12">
        <v>0</v>
      </c>
      <c r="J168" s="10" t="s">
        <v>279</v>
      </c>
      <c r="K168" s="12"/>
      <c r="L168" s="12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</row>
    <row r="169" spans="1:27" ht="13" x14ac:dyDescent="0.15">
      <c r="A169" s="10" t="s">
        <v>2</v>
      </c>
      <c r="B169" s="10" t="s">
        <v>5</v>
      </c>
      <c r="C169" s="11">
        <v>2</v>
      </c>
      <c r="D169" s="10" t="s">
        <v>21</v>
      </c>
      <c r="E169" s="11">
        <v>4.5</v>
      </c>
      <c r="F169" s="11">
        <v>5.45</v>
      </c>
      <c r="G169" s="11">
        <v>0.95</v>
      </c>
      <c r="H169" s="12">
        <v>0</v>
      </c>
      <c r="I169" s="12">
        <v>1.2110000000000001</v>
      </c>
      <c r="J169" s="10" t="s">
        <v>280</v>
      </c>
      <c r="K169" s="10" t="s">
        <v>281</v>
      </c>
      <c r="L169" s="10"/>
      <c r="M169" s="13" t="s">
        <v>331</v>
      </c>
      <c r="N169" s="13">
        <v>9.23</v>
      </c>
      <c r="O169" s="13">
        <v>7.9959999999999898</v>
      </c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</row>
    <row r="170" spans="1:27" ht="13" x14ac:dyDescent="0.15">
      <c r="A170" s="10" t="s">
        <v>2</v>
      </c>
      <c r="B170" s="10" t="s">
        <v>5</v>
      </c>
      <c r="C170" s="11">
        <v>3</v>
      </c>
      <c r="D170" s="10" t="s">
        <v>21</v>
      </c>
      <c r="E170" s="11">
        <v>14</v>
      </c>
      <c r="F170" s="11">
        <v>16.030999999999999</v>
      </c>
      <c r="G170" s="11">
        <v>2.0310000000000001</v>
      </c>
      <c r="H170" s="12">
        <v>0</v>
      </c>
      <c r="I170" s="12">
        <v>1.145</v>
      </c>
      <c r="J170" s="10" t="s">
        <v>280</v>
      </c>
      <c r="K170" s="10" t="s">
        <v>281</v>
      </c>
      <c r="L170" s="10"/>
      <c r="M170" s="13" t="s">
        <v>332</v>
      </c>
      <c r="N170" s="13">
        <v>15.439</v>
      </c>
      <c r="O170" s="13">
        <v>14.94</v>
      </c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</row>
    <row r="171" spans="1:27" ht="13" x14ac:dyDescent="0.15">
      <c r="A171" s="10" t="s">
        <v>2</v>
      </c>
      <c r="B171" s="10" t="s">
        <v>5</v>
      </c>
      <c r="C171" s="11">
        <v>4</v>
      </c>
      <c r="D171" s="10" t="s">
        <v>21</v>
      </c>
      <c r="E171" s="11">
        <v>23.5</v>
      </c>
      <c r="F171" s="11">
        <v>24.495000000000001</v>
      </c>
      <c r="G171" s="11">
        <v>0.995</v>
      </c>
      <c r="H171" s="12">
        <v>0</v>
      </c>
      <c r="I171" s="12">
        <v>1.042</v>
      </c>
      <c r="J171" s="10" t="s">
        <v>280</v>
      </c>
      <c r="K171" s="10" t="s">
        <v>281</v>
      </c>
      <c r="L171" s="10"/>
      <c r="M171" s="13" t="s">
        <v>420</v>
      </c>
      <c r="N171" s="13">
        <v>25.521999999999998</v>
      </c>
      <c r="O171" s="13">
        <v>24.568000000000001</v>
      </c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</row>
    <row r="172" spans="1:27" ht="13" x14ac:dyDescent="0.15">
      <c r="A172" s="10" t="s">
        <v>2</v>
      </c>
      <c r="B172" s="10" t="s">
        <v>5</v>
      </c>
      <c r="C172" s="11">
        <v>5</v>
      </c>
      <c r="D172" s="10" t="s">
        <v>21</v>
      </c>
      <c r="E172" s="11">
        <v>33</v>
      </c>
      <c r="F172" s="11">
        <v>33.518000000000001</v>
      </c>
      <c r="G172" s="11">
        <v>0.51800000000000002</v>
      </c>
      <c r="H172" s="12">
        <v>0</v>
      </c>
      <c r="I172" s="12">
        <v>1.016</v>
      </c>
      <c r="J172" s="10" t="s">
        <v>280</v>
      </c>
      <c r="K172" s="10" t="s">
        <v>281</v>
      </c>
      <c r="L172" s="10"/>
      <c r="M172" s="13" t="s">
        <v>334</v>
      </c>
      <c r="N172" s="13">
        <v>33.643000000000001</v>
      </c>
      <c r="O172" s="13">
        <v>34.323</v>
      </c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</row>
    <row r="173" spans="1:27" ht="13" x14ac:dyDescent="0.15">
      <c r="A173" s="10" t="s">
        <v>2</v>
      </c>
      <c r="B173" s="10" t="s">
        <v>5</v>
      </c>
      <c r="C173" s="11">
        <v>6</v>
      </c>
      <c r="D173" s="10" t="s">
        <v>21</v>
      </c>
      <c r="E173" s="11">
        <v>37</v>
      </c>
      <c r="F173" s="11">
        <v>38.447000000000003</v>
      </c>
      <c r="G173" s="11">
        <v>1.4470000000000001</v>
      </c>
      <c r="H173" s="12">
        <v>0</v>
      </c>
      <c r="I173" s="12">
        <v>1.0389999999999999</v>
      </c>
      <c r="J173" s="10" t="s">
        <v>280</v>
      </c>
      <c r="K173" s="10" t="s">
        <v>281</v>
      </c>
      <c r="L173" s="10"/>
      <c r="M173" s="13" t="s">
        <v>421</v>
      </c>
      <c r="N173" s="13">
        <v>39.387</v>
      </c>
      <c r="O173" s="13">
        <v>38.136000000000003</v>
      </c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</row>
    <row r="174" spans="1:27" ht="13" x14ac:dyDescent="0.15">
      <c r="A174" s="10" t="s">
        <v>2</v>
      </c>
      <c r="B174" s="10" t="s">
        <v>5</v>
      </c>
      <c r="C174" s="11">
        <v>7</v>
      </c>
      <c r="D174" s="10" t="s">
        <v>21</v>
      </c>
      <c r="E174" s="11">
        <v>46.5</v>
      </c>
      <c r="F174" s="11">
        <v>47.482999999999997</v>
      </c>
      <c r="G174" s="11">
        <v>0.98299999999999998</v>
      </c>
      <c r="H174" s="12">
        <v>0</v>
      </c>
      <c r="I174" s="12">
        <v>1.0209999999999999</v>
      </c>
      <c r="J174" s="10" t="s">
        <v>280</v>
      </c>
      <c r="K174" s="10" t="s">
        <v>281</v>
      </c>
      <c r="L174" s="10"/>
      <c r="M174" s="13" t="s">
        <v>286</v>
      </c>
      <c r="N174" s="13">
        <v>49.033000000000001</v>
      </c>
      <c r="O174" s="13">
        <v>48.078000000000003</v>
      </c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</row>
    <row r="175" spans="1:27" ht="13" x14ac:dyDescent="0.15">
      <c r="A175" s="10" t="s">
        <v>2</v>
      </c>
      <c r="B175" s="10" t="s">
        <v>5</v>
      </c>
      <c r="C175" s="11">
        <v>8</v>
      </c>
      <c r="D175" s="10" t="s">
        <v>21</v>
      </c>
      <c r="E175" s="11">
        <v>56</v>
      </c>
      <c r="F175" s="11">
        <v>57.084000000000003</v>
      </c>
      <c r="G175" s="11">
        <v>1.0840000000000001</v>
      </c>
      <c r="H175" s="12">
        <v>0</v>
      </c>
      <c r="I175" s="12">
        <v>1.0189999999999999</v>
      </c>
      <c r="J175" s="10" t="s">
        <v>280</v>
      </c>
      <c r="K175" s="10" t="s">
        <v>291</v>
      </c>
      <c r="L175" s="10"/>
      <c r="M175" s="13" t="s">
        <v>287</v>
      </c>
      <c r="N175" s="13">
        <v>60.363999999999997</v>
      </c>
      <c r="O175" s="13">
        <v>59.802999999999997</v>
      </c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</row>
    <row r="176" spans="1:27" ht="13" x14ac:dyDescent="0.15">
      <c r="A176" s="10" t="s">
        <v>2</v>
      </c>
      <c r="B176" s="10" t="s">
        <v>5</v>
      </c>
      <c r="C176" s="11">
        <v>9</v>
      </c>
      <c r="D176" s="10" t="s">
        <v>21</v>
      </c>
      <c r="E176" s="11">
        <v>65.5</v>
      </c>
      <c r="F176" s="11">
        <v>67.037000000000006</v>
      </c>
      <c r="G176" s="11">
        <v>1.5369999999999999</v>
      </c>
      <c r="H176" s="12">
        <v>0</v>
      </c>
      <c r="I176" s="12">
        <v>1.0229999999999999</v>
      </c>
      <c r="J176" s="10" t="s">
        <v>280</v>
      </c>
      <c r="K176" s="10" t="s">
        <v>281</v>
      </c>
      <c r="L176" s="10"/>
      <c r="M176" s="13" t="s">
        <v>288</v>
      </c>
      <c r="N176" s="13">
        <v>68.307000000000002</v>
      </c>
      <c r="O176" s="13">
        <v>68.097999999999999</v>
      </c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</row>
    <row r="177" spans="1:27" ht="13" x14ac:dyDescent="0.15">
      <c r="A177" s="10" t="s">
        <v>2</v>
      </c>
      <c r="B177" s="10" t="s">
        <v>5</v>
      </c>
      <c r="C177" s="11">
        <v>10</v>
      </c>
      <c r="D177" s="10" t="s">
        <v>21</v>
      </c>
      <c r="E177" s="11">
        <v>75</v>
      </c>
      <c r="F177" s="11">
        <v>77.546999999999997</v>
      </c>
      <c r="G177" s="11">
        <v>2.5470000000000002</v>
      </c>
      <c r="H177" s="12">
        <v>0</v>
      </c>
      <c r="I177" s="12">
        <v>1.034</v>
      </c>
      <c r="J177" s="10" t="s">
        <v>280</v>
      </c>
      <c r="K177" s="10" t="s">
        <v>281</v>
      </c>
      <c r="L177" s="10"/>
      <c r="M177" s="13" t="s">
        <v>422</v>
      </c>
      <c r="N177" s="13">
        <v>79.647999999999897</v>
      </c>
      <c r="O177" s="13">
        <v>78.482999999999905</v>
      </c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</row>
    <row r="178" spans="1:27" ht="13" x14ac:dyDescent="0.15">
      <c r="A178" s="10" t="s">
        <v>2</v>
      </c>
      <c r="B178" s="10" t="s">
        <v>5</v>
      </c>
      <c r="C178" s="11">
        <v>11</v>
      </c>
      <c r="D178" s="10" t="s">
        <v>21</v>
      </c>
      <c r="E178" s="11">
        <v>84.5</v>
      </c>
      <c r="F178" s="11">
        <v>86.793999999999997</v>
      </c>
      <c r="G178" s="11">
        <v>2.294</v>
      </c>
      <c r="H178" s="12">
        <v>0</v>
      </c>
      <c r="I178" s="12">
        <v>1.0269999999999999</v>
      </c>
      <c r="J178" s="10" t="s">
        <v>280</v>
      </c>
      <c r="K178" s="10" t="s">
        <v>281</v>
      </c>
      <c r="L178" s="10"/>
      <c r="M178" s="13" t="s">
        <v>338</v>
      </c>
      <c r="N178" s="13">
        <v>83.6009999999999</v>
      </c>
      <c r="O178" s="13">
        <v>85.465999999999994</v>
      </c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</row>
    <row r="179" spans="1:27" ht="13" x14ac:dyDescent="0.15">
      <c r="A179" s="10" t="s">
        <v>2</v>
      </c>
      <c r="B179" s="10" t="s">
        <v>5</v>
      </c>
      <c r="C179" s="11">
        <v>12</v>
      </c>
      <c r="D179" s="10" t="s">
        <v>40</v>
      </c>
      <c r="E179" s="11">
        <v>90.5</v>
      </c>
      <c r="F179" s="11">
        <v>93.876999999999995</v>
      </c>
      <c r="G179" s="11">
        <v>3.3769999999999998</v>
      </c>
      <c r="H179" s="12">
        <v>0</v>
      </c>
      <c r="I179" s="12">
        <v>1.0369999999999999</v>
      </c>
      <c r="J179" s="10" t="s">
        <v>280</v>
      </c>
      <c r="K179" s="10" t="s">
        <v>291</v>
      </c>
      <c r="L179" s="10"/>
      <c r="M179" s="13" t="s">
        <v>339</v>
      </c>
      <c r="N179" s="13">
        <v>92.781000000000006</v>
      </c>
      <c r="O179" s="13">
        <v>93.034999999999997</v>
      </c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</row>
    <row r="180" spans="1:27" ht="13" x14ac:dyDescent="0.15">
      <c r="A180" s="10" t="s">
        <v>2</v>
      </c>
      <c r="B180" s="10" t="s">
        <v>5</v>
      </c>
      <c r="C180" s="11">
        <v>13</v>
      </c>
      <c r="D180" s="10" t="s">
        <v>40</v>
      </c>
      <c r="E180" s="11">
        <v>95.3</v>
      </c>
      <c r="F180" s="11">
        <v>97.418000000000006</v>
      </c>
      <c r="G180" s="11">
        <v>2.1179999999999999</v>
      </c>
      <c r="H180" s="12">
        <v>0</v>
      </c>
      <c r="I180" s="12">
        <v>1.022</v>
      </c>
      <c r="J180" s="10" t="s">
        <v>279</v>
      </c>
      <c r="K180" s="10" t="s">
        <v>281</v>
      </c>
      <c r="L180" s="10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</row>
    <row r="181" spans="1:27" ht="13" x14ac:dyDescent="0.15">
      <c r="A181" s="10" t="s">
        <v>2</v>
      </c>
      <c r="B181" s="10" t="s">
        <v>5</v>
      </c>
      <c r="C181" s="11">
        <v>14</v>
      </c>
      <c r="D181" s="10" t="s">
        <v>40</v>
      </c>
      <c r="E181" s="11">
        <v>100.2</v>
      </c>
      <c r="F181" s="11">
        <v>103.03</v>
      </c>
      <c r="G181" s="11">
        <v>2.83</v>
      </c>
      <c r="H181" s="12">
        <v>0</v>
      </c>
      <c r="I181" s="12">
        <v>1.028</v>
      </c>
      <c r="J181" s="10" t="s">
        <v>280</v>
      </c>
      <c r="K181" s="10" t="s">
        <v>281</v>
      </c>
      <c r="L181" s="10"/>
      <c r="M181" s="13" t="s">
        <v>388</v>
      </c>
      <c r="N181" s="13">
        <v>100.887</v>
      </c>
      <c r="O181" s="13">
        <v>100.39700000000001</v>
      </c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</row>
    <row r="182" spans="1:27" ht="13" x14ac:dyDescent="0.15">
      <c r="A182" s="10" t="s">
        <v>2</v>
      </c>
      <c r="B182" s="10" t="s">
        <v>5</v>
      </c>
      <c r="C182" s="11">
        <v>15</v>
      </c>
      <c r="D182" s="10" t="s">
        <v>40</v>
      </c>
      <c r="E182" s="11">
        <v>105</v>
      </c>
      <c r="F182" s="11">
        <v>108.03</v>
      </c>
      <c r="G182" s="11">
        <v>3.03</v>
      </c>
      <c r="H182" s="12">
        <v>0</v>
      </c>
      <c r="I182" s="12">
        <v>1.0289999999999999</v>
      </c>
      <c r="J182" s="10" t="s">
        <v>280</v>
      </c>
      <c r="K182" s="10" t="s">
        <v>281</v>
      </c>
      <c r="L182" s="10"/>
      <c r="M182" s="13" t="s">
        <v>341</v>
      </c>
      <c r="N182" s="13">
        <v>106.98</v>
      </c>
      <c r="O182" s="13">
        <v>107.078</v>
      </c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</row>
    <row r="183" spans="1:27" ht="13" x14ac:dyDescent="0.15">
      <c r="A183" s="10" t="s">
        <v>2</v>
      </c>
      <c r="B183" s="10" t="s">
        <v>5</v>
      </c>
      <c r="C183" s="11">
        <v>16</v>
      </c>
      <c r="D183" s="10" t="s">
        <v>40</v>
      </c>
      <c r="E183" s="11">
        <v>109.9</v>
      </c>
      <c r="F183" s="11">
        <v>113.642</v>
      </c>
      <c r="G183" s="11">
        <v>3.742</v>
      </c>
      <c r="H183" s="12">
        <v>0</v>
      </c>
      <c r="I183" s="12">
        <v>1.034</v>
      </c>
      <c r="J183" s="10" t="s">
        <v>280</v>
      </c>
      <c r="K183" s="10" t="s">
        <v>281</v>
      </c>
      <c r="L183" s="10"/>
      <c r="M183" s="13" t="s">
        <v>294</v>
      </c>
      <c r="N183" s="13">
        <v>111.81699999999999</v>
      </c>
      <c r="O183" s="13">
        <v>111.13500000000001</v>
      </c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</row>
    <row r="184" spans="1:27" ht="13" x14ac:dyDescent="0.15">
      <c r="A184" s="10" t="s">
        <v>2</v>
      </c>
      <c r="B184" s="10" t="s">
        <v>5</v>
      </c>
      <c r="C184" s="11">
        <v>17</v>
      </c>
      <c r="D184" s="10" t="s">
        <v>40</v>
      </c>
      <c r="E184" s="11">
        <v>114.7</v>
      </c>
      <c r="F184" s="11">
        <v>119</v>
      </c>
      <c r="G184" s="11">
        <v>4.3</v>
      </c>
      <c r="H184" s="12">
        <v>0</v>
      </c>
      <c r="I184" s="12">
        <v>1.0369999999999999</v>
      </c>
      <c r="J184" s="10" t="s">
        <v>280</v>
      </c>
      <c r="K184" s="10" t="s">
        <v>291</v>
      </c>
      <c r="L184" s="10"/>
      <c r="M184" s="13" t="s">
        <v>423</v>
      </c>
      <c r="N184" s="13">
        <v>116.72499999999999</v>
      </c>
      <c r="O184" s="13">
        <v>115.61499999999999</v>
      </c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</row>
    <row r="185" spans="1:27" ht="13" x14ac:dyDescent="0.15">
      <c r="A185" s="10" t="s">
        <v>2</v>
      </c>
      <c r="B185" s="10" t="s">
        <v>5</v>
      </c>
      <c r="C185" s="11">
        <v>18</v>
      </c>
      <c r="D185" s="10" t="s">
        <v>40</v>
      </c>
      <c r="E185" s="11">
        <v>119.6</v>
      </c>
      <c r="F185" s="11">
        <v>124.414</v>
      </c>
      <c r="G185" s="11">
        <v>4.8140000000000001</v>
      </c>
      <c r="H185" s="12">
        <v>0</v>
      </c>
      <c r="I185" s="12">
        <v>1.04</v>
      </c>
      <c r="J185" s="10" t="s">
        <v>280</v>
      </c>
      <c r="K185" s="10" t="s">
        <v>291</v>
      </c>
      <c r="L185" s="10"/>
      <c r="M185" s="13" t="s">
        <v>424</v>
      </c>
      <c r="N185" s="13">
        <v>122.071</v>
      </c>
      <c r="O185" s="13">
        <v>120.88099999999901</v>
      </c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</row>
    <row r="186" spans="1:27" ht="13" x14ac:dyDescent="0.15">
      <c r="A186" s="10" t="s">
        <v>2</v>
      </c>
      <c r="B186" s="10" t="s">
        <v>5</v>
      </c>
      <c r="C186" s="11">
        <v>19</v>
      </c>
      <c r="D186" s="10" t="s">
        <v>40</v>
      </c>
      <c r="E186" s="11">
        <v>124.4</v>
      </c>
      <c r="F186" s="11">
        <v>129.76900000000001</v>
      </c>
      <c r="G186" s="11">
        <v>5.3689999999999998</v>
      </c>
      <c r="H186" s="12">
        <v>0</v>
      </c>
      <c r="I186" s="12">
        <v>1.0429999999999999</v>
      </c>
      <c r="J186" s="10" t="s">
        <v>280</v>
      </c>
      <c r="K186" s="10" t="s">
        <v>281</v>
      </c>
      <c r="L186" s="10"/>
      <c r="M186" s="13" t="s">
        <v>425</v>
      </c>
      <c r="N186" s="13">
        <v>125.217</v>
      </c>
      <c r="O186" s="13">
        <v>124.73099999999999</v>
      </c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</row>
    <row r="187" spans="1:27" ht="13" x14ac:dyDescent="0.15">
      <c r="A187" s="10" t="s">
        <v>2</v>
      </c>
      <c r="B187" s="10" t="s">
        <v>5</v>
      </c>
      <c r="C187" s="11">
        <v>20</v>
      </c>
      <c r="D187" s="10" t="s">
        <v>40</v>
      </c>
      <c r="E187" s="11">
        <v>129.30000000000001</v>
      </c>
      <c r="F187" s="11">
        <v>135.66900000000001</v>
      </c>
      <c r="G187" s="11">
        <v>6.3689999999999998</v>
      </c>
      <c r="H187" s="12">
        <v>0</v>
      </c>
      <c r="I187" s="12">
        <v>1.0489999999999999</v>
      </c>
      <c r="J187" s="10" t="s">
        <v>280</v>
      </c>
      <c r="K187" s="10" t="s">
        <v>281</v>
      </c>
      <c r="L187" s="10"/>
      <c r="M187" s="13" t="s">
        <v>426</v>
      </c>
      <c r="N187" s="13">
        <v>133.34</v>
      </c>
      <c r="O187" s="13">
        <v>130.869</v>
      </c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</row>
    <row r="188" spans="1:27" ht="13" x14ac:dyDescent="0.15">
      <c r="A188" s="10" t="s">
        <v>2</v>
      </c>
      <c r="B188" s="10" t="s">
        <v>5</v>
      </c>
      <c r="C188" s="11">
        <v>21</v>
      </c>
      <c r="D188" s="10" t="s">
        <v>40</v>
      </c>
      <c r="E188" s="11">
        <v>134.1</v>
      </c>
      <c r="F188" s="11">
        <v>140.93299999999999</v>
      </c>
      <c r="G188" s="11">
        <v>6.8330000000000002</v>
      </c>
      <c r="H188" s="12">
        <v>0</v>
      </c>
      <c r="I188" s="12">
        <v>1.0509999999999999</v>
      </c>
      <c r="J188" s="10" t="s">
        <v>280</v>
      </c>
      <c r="K188" s="10" t="s">
        <v>291</v>
      </c>
      <c r="L188" s="10"/>
      <c r="M188" s="13" t="s">
        <v>427</v>
      </c>
      <c r="N188" s="13">
        <v>135.670999999999</v>
      </c>
      <c r="O188" s="13">
        <v>134.51999999999899</v>
      </c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</row>
    <row r="189" spans="1:27" ht="13" x14ac:dyDescent="0.15">
      <c r="A189" s="10" t="s">
        <v>2</v>
      </c>
      <c r="B189" s="10" t="s">
        <v>5</v>
      </c>
      <c r="C189" s="11">
        <v>22</v>
      </c>
      <c r="D189" s="10" t="s">
        <v>40</v>
      </c>
      <c r="E189" s="11">
        <v>139</v>
      </c>
      <c r="F189" s="11">
        <v>146.36099999999999</v>
      </c>
      <c r="G189" s="11">
        <v>7.3609999999999998</v>
      </c>
      <c r="H189" s="12">
        <v>0</v>
      </c>
      <c r="I189" s="12">
        <v>1.0529999999999999</v>
      </c>
      <c r="J189" s="10" t="s">
        <v>280</v>
      </c>
      <c r="K189" s="10" t="s">
        <v>291</v>
      </c>
      <c r="L189" s="10"/>
      <c r="M189" s="13" t="s">
        <v>428</v>
      </c>
      <c r="N189" s="13">
        <v>142.48599999999999</v>
      </c>
      <c r="O189" s="13">
        <v>141.30500000000001</v>
      </c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</row>
    <row r="190" spans="1:27" ht="13" x14ac:dyDescent="0.15">
      <c r="A190" s="10" t="s">
        <v>2</v>
      </c>
      <c r="B190" s="10" t="s">
        <v>5</v>
      </c>
      <c r="C190" s="11">
        <v>23</v>
      </c>
      <c r="D190" s="10" t="s">
        <v>40</v>
      </c>
      <c r="E190" s="11">
        <v>143.80000000000001</v>
      </c>
      <c r="F190" s="11">
        <v>151.26</v>
      </c>
      <c r="G190" s="11">
        <v>7.46</v>
      </c>
      <c r="H190" s="12">
        <v>0</v>
      </c>
      <c r="I190" s="12">
        <v>1.052</v>
      </c>
      <c r="J190" s="10" t="s">
        <v>280</v>
      </c>
      <c r="K190" s="10" t="s">
        <v>281</v>
      </c>
      <c r="L190" s="10"/>
      <c r="M190" s="13" t="s">
        <v>348</v>
      </c>
      <c r="N190" s="13">
        <v>146.98999999999899</v>
      </c>
      <c r="O190" s="13">
        <v>144.49599999999899</v>
      </c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</row>
    <row r="191" spans="1:27" ht="13" x14ac:dyDescent="0.15">
      <c r="A191" s="10" t="s">
        <v>2</v>
      </c>
      <c r="B191" s="10" t="s">
        <v>5</v>
      </c>
      <c r="C191" s="11">
        <v>24</v>
      </c>
      <c r="D191" s="10" t="s">
        <v>40</v>
      </c>
      <c r="E191" s="11">
        <v>148.69999999999999</v>
      </c>
      <c r="F191" s="11">
        <v>156.363</v>
      </c>
      <c r="G191" s="11">
        <v>7.6630000000000003</v>
      </c>
      <c r="H191" s="12">
        <v>0</v>
      </c>
      <c r="I191" s="12">
        <v>1.052</v>
      </c>
      <c r="J191" s="10" t="s">
        <v>280</v>
      </c>
      <c r="K191" s="10" t="s">
        <v>291</v>
      </c>
      <c r="L191" s="10"/>
      <c r="M191" s="13" t="s">
        <v>429</v>
      </c>
      <c r="N191" s="13">
        <v>153.76999999999899</v>
      </c>
      <c r="O191" s="13">
        <v>151.5</v>
      </c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</row>
    <row r="192" spans="1:27" ht="13" x14ac:dyDescent="0.15">
      <c r="A192" s="10" t="s">
        <v>2</v>
      </c>
      <c r="B192" s="10" t="s">
        <v>5</v>
      </c>
      <c r="C192" s="11">
        <v>25</v>
      </c>
      <c r="D192" s="10" t="s">
        <v>40</v>
      </c>
      <c r="E192" s="11">
        <v>153.5</v>
      </c>
      <c r="F192" s="11">
        <v>161.38999999999999</v>
      </c>
      <c r="G192" s="11">
        <v>7.89</v>
      </c>
      <c r="H192" s="12">
        <v>0</v>
      </c>
      <c r="I192" s="12">
        <v>1.0509999999999999</v>
      </c>
      <c r="J192" s="10" t="s">
        <v>280</v>
      </c>
      <c r="K192" s="10" t="s">
        <v>281</v>
      </c>
      <c r="L192" s="10"/>
      <c r="M192" s="13" t="s">
        <v>430</v>
      </c>
      <c r="N192" s="13">
        <v>154.87499999999901</v>
      </c>
      <c r="O192" s="13">
        <v>154.03299999999999</v>
      </c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</row>
    <row r="193" spans="1:27" ht="13" x14ac:dyDescent="0.15">
      <c r="A193" s="10" t="s">
        <v>2</v>
      </c>
      <c r="B193" s="10" t="s">
        <v>5</v>
      </c>
      <c r="C193" s="11">
        <v>26</v>
      </c>
      <c r="D193" s="10" t="s">
        <v>40</v>
      </c>
      <c r="E193" s="11">
        <v>158.4</v>
      </c>
      <c r="F193" s="11">
        <v>166.517</v>
      </c>
      <c r="G193" s="11">
        <v>8.1170000000000009</v>
      </c>
      <c r="H193" s="12">
        <v>0</v>
      </c>
      <c r="I193" s="12">
        <v>1.0509999999999999</v>
      </c>
      <c r="J193" s="10" t="s">
        <v>280</v>
      </c>
      <c r="K193" s="10" t="s">
        <v>291</v>
      </c>
      <c r="L193" s="10"/>
      <c r="M193" s="13" t="s">
        <v>352</v>
      </c>
      <c r="N193" s="13">
        <v>163.730999999999</v>
      </c>
      <c r="O193" s="13">
        <v>162.291</v>
      </c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</row>
    <row r="194" spans="1:27" ht="13" x14ac:dyDescent="0.15">
      <c r="A194" s="10" t="s">
        <v>2</v>
      </c>
      <c r="B194" s="10" t="s">
        <v>5</v>
      </c>
      <c r="C194" s="11">
        <v>27</v>
      </c>
      <c r="D194" s="10" t="s">
        <v>40</v>
      </c>
      <c r="E194" s="11">
        <v>164.4</v>
      </c>
      <c r="F194" s="11">
        <v>171.83799999999999</v>
      </c>
      <c r="G194" s="11">
        <v>7.4379999999999997</v>
      </c>
      <c r="H194" s="12">
        <v>0</v>
      </c>
      <c r="I194" s="12">
        <v>1.0449999999999999</v>
      </c>
      <c r="J194" s="10" t="s">
        <v>280</v>
      </c>
      <c r="K194" s="10" t="s">
        <v>291</v>
      </c>
      <c r="L194" s="10"/>
      <c r="M194" s="13" t="s">
        <v>431</v>
      </c>
      <c r="N194" s="13">
        <v>166.082999999999</v>
      </c>
      <c r="O194" s="13">
        <v>166.12100000000001</v>
      </c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</row>
    <row r="195" spans="1:27" ht="13" x14ac:dyDescent="0.15">
      <c r="A195" s="10" t="s">
        <v>2</v>
      </c>
      <c r="B195" s="10" t="s">
        <v>5</v>
      </c>
      <c r="C195" s="11">
        <v>28</v>
      </c>
      <c r="D195" s="10" t="s">
        <v>40</v>
      </c>
      <c r="E195" s="11">
        <v>169.3</v>
      </c>
      <c r="F195" s="11">
        <v>176.28399999999999</v>
      </c>
      <c r="G195" s="11">
        <v>6.984</v>
      </c>
      <c r="H195" s="12">
        <v>0</v>
      </c>
      <c r="I195" s="12">
        <v>1.0409999999999999</v>
      </c>
      <c r="J195" s="10" t="s">
        <v>280</v>
      </c>
      <c r="K195" s="10" t="s">
        <v>281</v>
      </c>
      <c r="L195" s="10"/>
      <c r="M195" s="13" t="s">
        <v>300</v>
      </c>
      <c r="N195" s="13">
        <v>171.58399999999901</v>
      </c>
      <c r="O195" s="13">
        <v>171.42099999999999</v>
      </c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</row>
    <row r="196" spans="1:27" ht="13" x14ac:dyDescent="0.15">
      <c r="A196" s="10" t="s">
        <v>2</v>
      </c>
      <c r="B196" s="10" t="s">
        <v>5</v>
      </c>
      <c r="C196" s="11">
        <v>29</v>
      </c>
      <c r="D196" s="10" t="s">
        <v>40</v>
      </c>
      <c r="E196" s="11">
        <v>174.1</v>
      </c>
      <c r="F196" s="11">
        <v>181.36099999999999</v>
      </c>
      <c r="G196" s="11">
        <v>7.2610000000000001</v>
      </c>
      <c r="H196" s="12">
        <v>0</v>
      </c>
      <c r="I196" s="12">
        <v>1.042</v>
      </c>
      <c r="J196" s="10" t="s">
        <v>280</v>
      </c>
      <c r="K196" s="10" t="s">
        <v>291</v>
      </c>
      <c r="L196" s="10"/>
      <c r="M196" s="13" t="s">
        <v>432</v>
      </c>
      <c r="N196" s="13">
        <v>174.83499999999901</v>
      </c>
      <c r="O196" s="13">
        <v>175.15700000000001</v>
      </c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</row>
    <row r="197" spans="1:27" ht="13" x14ac:dyDescent="0.15">
      <c r="A197" s="10" t="s">
        <v>2</v>
      </c>
      <c r="B197" s="10" t="s">
        <v>5</v>
      </c>
      <c r="C197" s="11">
        <v>30</v>
      </c>
      <c r="D197" s="10" t="s">
        <v>40</v>
      </c>
      <c r="E197" s="11">
        <v>179</v>
      </c>
      <c r="F197" s="11">
        <v>186.136</v>
      </c>
      <c r="G197" s="11">
        <v>7.1360000000000001</v>
      </c>
      <c r="H197" s="12">
        <v>0</v>
      </c>
      <c r="I197" s="12">
        <v>1.04</v>
      </c>
      <c r="J197" s="10" t="s">
        <v>280</v>
      </c>
      <c r="K197" s="10" t="s">
        <v>291</v>
      </c>
      <c r="L197" s="10"/>
      <c r="M197" s="13" t="s">
        <v>355</v>
      </c>
      <c r="N197" s="13">
        <v>178.71100000000001</v>
      </c>
      <c r="O197" s="13">
        <v>179.58600000000001</v>
      </c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</row>
    <row r="198" spans="1:27" ht="13" x14ac:dyDescent="0.15">
      <c r="A198" s="10" t="s">
        <v>2</v>
      </c>
      <c r="B198" s="10" t="s">
        <v>5</v>
      </c>
      <c r="C198" s="11">
        <v>31</v>
      </c>
      <c r="D198" s="10" t="s">
        <v>40</v>
      </c>
      <c r="E198" s="11">
        <v>183.8</v>
      </c>
      <c r="F198" s="11">
        <v>190.71</v>
      </c>
      <c r="G198" s="11">
        <v>6.91</v>
      </c>
      <c r="H198" s="12">
        <v>0</v>
      </c>
      <c r="I198" s="12">
        <v>1.038</v>
      </c>
      <c r="J198" s="10" t="s">
        <v>280</v>
      </c>
      <c r="K198" s="10" t="s">
        <v>281</v>
      </c>
      <c r="L198" s="10"/>
      <c r="M198" s="13" t="s">
        <v>433</v>
      </c>
      <c r="N198" s="13">
        <v>184.44299999999899</v>
      </c>
      <c r="O198" s="13">
        <v>185.184</v>
      </c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</row>
    <row r="199" spans="1:27" ht="13" x14ac:dyDescent="0.15">
      <c r="A199" s="10" t="s">
        <v>2</v>
      </c>
      <c r="B199" s="10" t="s">
        <v>5</v>
      </c>
      <c r="C199" s="11">
        <v>32</v>
      </c>
      <c r="D199" s="10" t="s">
        <v>40</v>
      </c>
      <c r="E199" s="11">
        <v>188.7</v>
      </c>
      <c r="F199" s="11">
        <v>195.63499999999999</v>
      </c>
      <c r="G199" s="11">
        <v>6.9349999999999996</v>
      </c>
      <c r="H199" s="12">
        <v>0</v>
      </c>
      <c r="I199" s="12">
        <v>1.0369999999999999</v>
      </c>
      <c r="J199" s="10" t="s">
        <v>280</v>
      </c>
      <c r="K199" s="10" t="s">
        <v>281</v>
      </c>
      <c r="L199" s="10"/>
      <c r="M199" s="13" t="s">
        <v>357</v>
      </c>
      <c r="N199" s="13">
        <v>188.899</v>
      </c>
      <c r="O199" s="13">
        <v>190.78100000000001</v>
      </c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</row>
    <row r="200" spans="1:27" ht="13" x14ac:dyDescent="0.15">
      <c r="A200" s="10" t="s">
        <v>2</v>
      </c>
      <c r="B200" s="10" t="s">
        <v>5</v>
      </c>
      <c r="C200" s="11">
        <v>33</v>
      </c>
      <c r="D200" s="10" t="s">
        <v>40</v>
      </c>
      <c r="E200" s="11">
        <v>193.5</v>
      </c>
      <c r="F200" s="11">
        <v>200.48599999999999</v>
      </c>
      <c r="G200" s="11">
        <v>6.9859999999999998</v>
      </c>
      <c r="H200" s="12">
        <v>0</v>
      </c>
      <c r="I200" s="12">
        <v>1.036</v>
      </c>
      <c r="J200" s="10" t="s">
        <v>280</v>
      </c>
      <c r="K200" s="10" t="s">
        <v>291</v>
      </c>
      <c r="L200" s="10"/>
      <c r="M200" s="13" t="s">
        <v>358</v>
      </c>
      <c r="N200" s="13">
        <v>193.73500000000001</v>
      </c>
      <c r="O200" s="13">
        <v>195.06299999999999</v>
      </c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</row>
    <row r="201" spans="1:27" ht="13" x14ac:dyDescent="0.15">
      <c r="A201" s="10" t="s">
        <v>2</v>
      </c>
      <c r="B201" s="10" t="s">
        <v>5</v>
      </c>
      <c r="C201" s="11">
        <v>34</v>
      </c>
      <c r="D201" s="10" t="s">
        <v>40</v>
      </c>
      <c r="E201" s="11">
        <v>198.4</v>
      </c>
      <c r="F201" s="11">
        <v>205.99</v>
      </c>
      <c r="G201" s="11">
        <v>7.59</v>
      </c>
      <c r="H201" s="12">
        <v>0</v>
      </c>
      <c r="I201" s="12">
        <v>1.038</v>
      </c>
      <c r="J201" s="10" t="s">
        <v>280</v>
      </c>
      <c r="K201" s="10" t="s">
        <v>281</v>
      </c>
      <c r="L201" s="10"/>
      <c r="M201" s="13" t="s">
        <v>359</v>
      </c>
      <c r="N201" s="13">
        <v>199.19900000000001</v>
      </c>
      <c r="O201" s="13">
        <v>200.2</v>
      </c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</row>
    <row r="202" spans="1:27" ht="13" x14ac:dyDescent="0.15">
      <c r="A202" s="10" t="s">
        <v>2</v>
      </c>
      <c r="B202" s="10" t="s">
        <v>5</v>
      </c>
      <c r="C202" s="11">
        <v>35</v>
      </c>
      <c r="D202" s="10" t="s">
        <v>40</v>
      </c>
      <c r="E202" s="11">
        <v>203.2</v>
      </c>
      <c r="F202" s="11">
        <v>210.46299999999999</v>
      </c>
      <c r="G202" s="11">
        <v>7.2629999999999999</v>
      </c>
      <c r="H202" s="12">
        <v>0</v>
      </c>
      <c r="I202" s="12">
        <v>1.036</v>
      </c>
      <c r="J202" s="10" t="s">
        <v>280</v>
      </c>
      <c r="K202" s="10" t="s">
        <v>291</v>
      </c>
      <c r="L202" s="10"/>
      <c r="M202" s="13" t="s">
        <v>304</v>
      </c>
      <c r="N202" s="13">
        <v>204.87699999999899</v>
      </c>
      <c r="O202" s="13">
        <v>205.994</v>
      </c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</row>
    <row r="203" spans="1:27" ht="13" x14ac:dyDescent="0.15">
      <c r="A203" s="10" t="s">
        <v>2</v>
      </c>
      <c r="B203" s="10" t="s">
        <v>5</v>
      </c>
      <c r="C203" s="11">
        <v>36</v>
      </c>
      <c r="D203" s="10" t="s">
        <v>40</v>
      </c>
      <c r="E203" s="11">
        <v>208.1</v>
      </c>
      <c r="F203" s="11">
        <v>215.791</v>
      </c>
      <c r="G203" s="11">
        <v>7.6909999999999998</v>
      </c>
      <c r="H203" s="12">
        <v>0</v>
      </c>
      <c r="I203" s="12">
        <v>1.0369999999999999</v>
      </c>
      <c r="J203" s="10" t="s">
        <v>280</v>
      </c>
      <c r="K203" s="10" t="s">
        <v>291</v>
      </c>
      <c r="L203" s="10"/>
      <c r="M203" s="13" t="s">
        <v>434</v>
      </c>
      <c r="N203" s="13">
        <v>210.063999999999</v>
      </c>
      <c r="O203" s="13">
        <v>210.50200000000001</v>
      </c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</row>
    <row r="204" spans="1:27" ht="13" x14ac:dyDescent="0.15">
      <c r="A204" s="10" t="s">
        <v>2</v>
      </c>
      <c r="B204" s="10" t="s">
        <v>5</v>
      </c>
      <c r="C204" s="11">
        <v>37</v>
      </c>
      <c r="D204" s="10" t="s">
        <v>40</v>
      </c>
      <c r="E204" s="11">
        <v>212.9</v>
      </c>
      <c r="F204" s="11">
        <v>221.19499999999999</v>
      </c>
      <c r="G204" s="11">
        <v>8.2949999999999999</v>
      </c>
      <c r="H204" s="12">
        <v>0</v>
      </c>
      <c r="I204" s="12">
        <v>1.0389999999999999</v>
      </c>
      <c r="J204" s="10" t="s">
        <v>280</v>
      </c>
      <c r="K204" s="10" t="s">
        <v>281</v>
      </c>
      <c r="L204" s="10"/>
      <c r="M204" s="13" t="s">
        <v>362</v>
      </c>
      <c r="N204" s="13">
        <v>213.48099999999999</v>
      </c>
      <c r="O204" s="13">
        <v>213.5</v>
      </c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</row>
    <row r="205" spans="1:27" ht="13" x14ac:dyDescent="0.15">
      <c r="A205" s="10" t="s">
        <v>2</v>
      </c>
      <c r="B205" s="10" t="s">
        <v>5</v>
      </c>
      <c r="C205" s="11">
        <v>38</v>
      </c>
      <c r="D205" s="10" t="s">
        <v>40</v>
      </c>
      <c r="E205" s="11">
        <v>217.8</v>
      </c>
      <c r="F205" s="11">
        <v>226.34700000000001</v>
      </c>
      <c r="G205" s="11">
        <v>8.5470000000000006</v>
      </c>
      <c r="H205" s="12">
        <v>0</v>
      </c>
      <c r="I205" s="12">
        <v>1.0389999999999999</v>
      </c>
      <c r="J205" s="10" t="s">
        <v>280</v>
      </c>
      <c r="K205" s="10" t="s">
        <v>291</v>
      </c>
      <c r="L205" s="10"/>
      <c r="M205" s="13" t="s">
        <v>363</v>
      </c>
      <c r="N205" s="13">
        <v>218.505</v>
      </c>
      <c r="O205" s="13">
        <v>218.44800000000001</v>
      </c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</row>
    <row r="206" spans="1:27" ht="13" x14ac:dyDescent="0.15">
      <c r="A206" s="10" t="s">
        <v>2</v>
      </c>
      <c r="B206" s="10" t="s">
        <v>5</v>
      </c>
      <c r="C206" s="11">
        <v>39</v>
      </c>
      <c r="D206" s="10" t="s">
        <v>40</v>
      </c>
      <c r="E206" s="11">
        <v>222.6</v>
      </c>
      <c r="F206" s="11">
        <v>232.00299999999999</v>
      </c>
      <c r="G206" s="11">
        <v>9.4030000000000005</v>
      </c>
      <c r="H206" s="12">
        <v>0</v>
      </c>
      <c r="I206" s="12">
        <v>1.042</v>
      </c>
      <c r="J206" s="10" t="s">
        <v>280</v>
      </c>
      <c r="K206" s="10" t="s">
        <v>291</v>
      </c>
      <c r="L206" s="10"/>
      <c r="M206" s="13" t="s">
        <v>306</v>
      </c>
      <c r="N206" s="13">
        <v>224.004999999999</v>
      </c>
      <c r="O206" s="13">
        <v>223.71299999999999</v>
      </c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</row>
    <row r="207" spans="1:27" ht="13" x14ac:dyDescent="0.15">
      <c r="A207" s="10" t="s">
        <v>2</v>
      </c>
      <c r="B207" s="10" t="s">
        <v>5</v>
      </c>
      <c r="C207" s="11">
        <v>40</v>
      </c>
      <c r="D207" s="10" t="s">
        <v>40</v>
      </c>
      <c r="E207" s="11">
        <v>227.5</v>
      </c>
      <c r="F207" s="11">
        <v>237.834</v>
      </c>
      <c r="G207" s="11">
        <v>10.334</v>
      </c>
      <c r="H207" s="12">
        <v>0</v>
      </c>
      <c r="I207" s="12">
        <v>1.0449999999999999</v>
      </c>
      <c r="J207" s="10" t="s">
        <v>280</v>
      </c>
      <c r="K207" s="10" t="s">
        <v>291</v>
      </c>
      <c r="L207" s="10"/>
      <c r="M207" s="13" t="s">
        <v>435</v>
      </c>
      <c r="N207" s="13">
        <v>231.916</v>
      </c>
      <c r="O207" s="13">
        <v>229.845</v>
      </c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</row>
    <row r="208" spans="1:27" ht="13" x14ac:dyDescent="0.15">
      <c r="A208" s="10" t="s">
        <v>2</v>
      </c>
      <c r="B208" s="10" t="s">
        <v>5</v>
      </c>
      <c r="C208" s="11">
        <v>41</v>
      </c>
      <c r="D208" s="10" t="s">
        <v>40</v>
      </c>
      <c r="E208" s="11">
        <v>232.3</v>
      </c>
      <c r="F208" s="11">
        <v>242.71</v>
      </c>
      <c r="G208" s="11">
        <v>10.41</v>
      </c>
      <c r="H208" s="12">
        <v>0</v>
      </c>
      <c r="I208" s="12">
        <v>1.0449999999999999</v>
      </c>
      <c r="J208" s="10" t="s">
        <v>280</v>
      </c>
      <c r="K208" s="10" t="s">
        <v>281</v>
      </c>
      <c r="L208" s="10"/>
      <c r="M208" s="13" t="s">
        <v>367</v>
      </c>
      <c r="N208" s="13">
        <v>237.40799999999999</v>
      </c>
      <c r="O208" s="13">
        <v>235.23599999999999</v>
      </c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</row>
    <row r="209" spans="1:27" ht="13" x14ac:dyDescent="0.15">
      <c r="A209" s="10" t="s">
        <v>2</v>
      </c>
      <c r="B209" s="10" t="s">
        <v>5</v>
      </c>
      <c r="C209" s="11">
        <v>42</v>
      </c>
      <c r="D209" s="10" t="s">
        <v>40</v>
      </c>
      <c r="E209" s="11">
        <v>237.2</v>
      </c>
      <c r="F209" s="11">
        <v>247.48400000000001</v>
      </c>
      <c r="G209" s="11">
        <v>10.284000000000001</v>
      </c>
      <c r="H209" s="12">
        <v>0</v>
      </c>
      <c r="I209" s="12">
        <v>1.0429999999999999</v>
      </c>
      <c r="J209" s="10" t="s">
        <v>280</v>
      </c>
      <c r="K209" s="10" t="s">
        <v>281</v>
      </c>
      <c r="L209" s="10"/>
      <c r="M209" s="13" t="s">
        <v>436</v>
      </c>
      <c r="N209" s="13">
        <v>240.87299999999999</v>
      </c>
      <c r="O209" s="13">
        <v>238.77600000000001</v>
      </c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</row>
    <row r="210" spans="1:27" ht="13" x14ac:dyDescent="0.15">
      <c r="A210" s="10" t="s">
        <v>2</v>
      </c>
      <c r="B210" s="10" t="s">
        <v>5</v>
      </c>
      <c r="C210" s="11">
        <v>43</v>
      </c>
      <c r="D210" s="10" t="s">
        <v>40</v>
      </c>
      <c r="E210" s="11">
        <v>242</v>
      </c>
      <c r="F210" s="11">
        <v>252.66200000000001</v>
      </c>
      <c r="G210" s="11">
        <v>10.662000000000001</v>
      </c>
      <c r="H210" s="12">
        <v>0</v>
      </c>
      <c r="I210" s="12">
        <v>1.044</v>
      </c>
      <c r="J210" s="10" t="s">
        <v>280</v>
      </c>
      <c r="K210" s="10" t="s">
        <v>281</v>
      </c>
      <c r="L210" s="10"/>
      <c r="M210" s="13" t="s">
        <v>369</v>
      </c>
      <c r="N210" s="13">
        <v>246.542</v>
      </c>
      <c r="O210" s="13">
        <v>244.01599999999999</v>
      </c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</row>
    <row r="211" spans="1:27" ht="13" x14ac:dyDescent="0.15">
      <c r="A211" s="10" t="s">
        <v>2</v>
      </c>
      <c r="B211" s="10" t="s">
        <v>5</v>
      </c>
      <c r="C211" s="11">
        <v>44</v>
      </c>
      <c r="D211" s="10" t="s">
        <v>40</v>
      </c>
      <c r="E211" s="11">
        <v>246.9</v>
      </c>
      <c r="F211" s="11">
        <v>257.58699999999999</v>
      </c>
      <c r="G211" s="11">
        <v>10.686999999999999</v>
      </c>
      <c r="H211" s="12">
        <v>0</v>
      </c>
      <c r="I211" s="12">
        <v>1.0429999999999999</v>
      </c>
      <c r="J211" s="10" t="s">
        <v>280</v>
      </c>
      <c r="K211" s="10" t="s">
        <v>281</v>
      </c>
      <c r="L211" s="10"/>
      <c r="M211" s="13" t="s">
        <v>437</v>
      </c>
      <c r="N211" s="13">
        <v>250.61699999999999</v>
      </c>
      <c r="O211" s="13">
        <v>248.29300000000001</v>
      </c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</row>
    <row r="212" spans="1:27" ht="13" x14ac:dyDescent="0.15">
      <c r="A212" s="10" t="s">
        <v>2</v>
      </c>
      <c r="B212" s="10" t="s">
        <v>5</v>
      </c>
      <c r="C212" s="11">
        <v>45</v>
      </c>
      <c r="D212" s="10" t="s">
        <v>40</v>
      </c>
      <c r="E212" s="11">
        <v>251.7</v>
      </c>
      <c r="F212" s="11">
        <v>262.21100000000001</v>
      </c>
      <c r="G212" s="11">
        <v>10.510999999999999</v>
      </c>
      <c r="H212" s="12">
        <v>0</v>
      </c>
      <c r="I212" s="12">
        <v>1.042</v>
      </c>
      <c r="J212" s="10" t="s">
        <v>280</v>
      </c>
      <c r="K212" s="10" t="s">
        <v>281</v>
      </c>
      <c r="L212" s="10"/>
      <c r="M212" s="13" t="s">
        <v>371</v>
      </c>
      <c r="N212" s="13">
        <v>256.16199999999998</v>
      </c>
      <c r="O212" s="13">
        <v>253.83799999999999</v>
      </c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</row>
    <row r="213" spans="1:27" ht="13" x14ac:dyDescent="0.15">
      <c r="A213" s="10" t="s">
        <v>2</v>
      </c>
      <c r="B213" s="10" t="s">
        <v>5</v>
      </c>
      <c r="C213" s="11">
        <v>46</v>
      </c>
      <c r="D213" s="10" t="s">
        <v>40</v>
      </c>
      <c r="E213" s="11">
        <v>256.60000000000002</v>
      </c>
      <c r="F213" s="11">
        <v>267.31299999999999</v>
      </c>
      <c r="G213" s="11">
        <v>10.712999999999999</v>
      </c>
      <c r="H213" s="12">
        <v>0</v>
      </c>
      <c r="I213" s="12">
        <v>1.042</v>
      </c>
      <c r="J213" s="10" t="s">
        <v>280</v>
      </c>
      <c r="K213" s="10" t="s">
        <v>281</v>
      </c>
      <c r="L213" s="10"/>
      <c r="M213" s="13" t="s">
        <v>438</v>
      </c>
      <c r="N213" s="13">
        <v>259.887</v>
      </c>
      <c r="O213" s="13">
        <v>257.66300000000001</v>
      </c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</row>
    <row r="214" spans="1:27" ht="13" x14ac:dyDescent="0.15">
      <c r="A214" s="10" t="s">
        <v>2</v>
      </c>
      <c r="B214" s="10" t="s">
        <v>5</v>
      </c>
      <c r="C214" s="11">
        <v>47</v>
      </c>
      <c r="D214" s="10" t="s">
        <v>40</v>
      </c>
      <c r="E214" s="11">
        <v>261.39999999999998</v>
      </c>
      <c r="F214" s="11">
        <v>272.541</v>
      </c>
      <c r="G214" s="11">
        <v>11.141</v>
      </c>
      <c r="H214" s="12">
        <v>0</v>
      </c>
      <c r="I214" s="12">
        <v>1.0429999999999999</v>
      </c>
      <c r="J214" s="10" t="s">
        <v>280</v>
      </c>
      <c r="K214" s="10" t="s">
        <v>281</v>
      </c>
      <c r="L214" s="10"/>
      <c r="M214" s="13" t="s">
        <v>373</v>
      </c>
      <c r="N214" s="13">
        <v>266.42</v>
      </c>
      <c r="O214" s="13">
        <v>264.90100000000001</v>
      </c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</row>
    <row r="215" spans="1:27" ht="13" x14ac:dyDescent="0.15">
      <c r="A215" s="10" t="s">
        <v>2</v>
      </c>
      <c r="B215" s="10" t="s">
        <v>5</v>
      </c>
      <c r="C215" s="11">
        <v>48</v>
      </c>
      <c r="D215" s="10" t="s">
        <v>40</v>
      </c>
      <c r="E215" s="11">
        <v>267.39999999999998</v>
      </c>
      <c r="F215" s="11">
        <v>278.012</v>
      </c>
      <c r="G215" s="11">
        <v>10.612</v>
      </c>
      <c r="H215" s="12">
        <v>0</v>
      </c>
      <c r="I215" s="12">
        <v>1.04</v>
      </c>
      <c r="J215" s="10" t="s">
        <v>280</v>
      </c>
      <c r="K215" s="10" t="s">
        <v>281</v>
      </c>
      <c r="L215" s="10"/>
      <c r="M215" s="13" t="s">
        <v>439</v>
      </c>
      <c r="N215" s="13">
        <v>272.10199999999901</v>
      </c>
      <c r="O215" s="13">
        <v>271.077</v>
      </c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</row>
    <row r="216" spans="1:27" ht="13" x14ac:dyDescent="0.15">
      <c r="A216" s="10" t="s">
        <v>2</v>
      </c>
      <c r="B216" s="10" t="s">
        <v>5</v>
      </c>
      <c r="C216" s="11">
        <v>49</v>
      </c>
      <c r="D216" s="10" t="s">
        <v>40</v>
      </c>
      <c r="E216" s="11">
        <v>272.2</v>
      </c>
      <c r="F216" s="11">
        <v>283.11500000000001</v>
      </c>
      <c r="G216" s="11">
        <v>10.914999999999999</v>
      </c>
      <c r="H216" s="12">
        <v>0</v>
      </c>
      <c r="I216" s="12">
        <v>1.04</v>
      </c>
      <c r="J216" s="10" t="s">
        <v>280</v>
      </c>
      <c r="K216" s="10" t="s">
        <v>281</v>
      </c>
      <c r="L216" s="10"/>
      <c r="M216" s="13" t="s">
        <v>439</v>
      </c>
      <c r="N216" s="13">
        <v>273.69999999999902</v>
      </c>
      <c r="O216" s="13">
        <v>272.37200000000001</v>
      </c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</row>
    <row r="217" spans="1:27" ht="13" x14ac:dyDescent="0.15">
      <c r="A217" s="10" t="s">
        <v>2</v>
      </c>
      <c r="B217" s="10" t="s">
        <v>5</v>
      </c>
      <c r="C217" s="11">
        <v>50</v>
      </c>
      <c r="D217" s="10" t="s">
        <v>40</v>
      </c>
      <c r="E217" s="11">
        <v>277.10000000000002</v>
      </c>
      <c r="F217" s="11">
        <v>288.09100000000001</v>
      </c>
      <c r="G217" s="11">
        <v>10.991</v>
      </c>
      <c r="H217" s="12">
        <v>0</v>
      </c>
      <c r="I217" s="12">
        <v>1.04</v>
      </c>
      <c r="J217" s="10" t="s">
        <v>280</v>
      </c>
      <c r="K217" s="10" t="s">
        <v>281</v>
      </c>
      <c r="L217" s="10"/>
      <c r="M217" s="13" t="s">
        <v>375</v>
      </c>
      <c r="N217" s="13">
        <v>277.46499999999997</v>
      </c>
      <c r="O217" s="13">
        <v>277.45400000000001</v>
      </c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</row>
    <row r="218" spans="1:27" ht="13" x14ac:dyDescent="0.15">
      <c r="A218" s="10" t="s">
        <v>2</v>
      </c>
      <c r="B218" s="10" t="s">
        <v>5</v>
      </c>
      <c r="C218" s="11">
        <v>51</v>
      </c>
      <c r="D218" s="10" t="s">
        <v>40</v>
      </c>
      <c r="E218" s="11">
        <v>281.89999999999998</v>
      </c>
      <c r="F218" s="11">
        <v>292.66500000000002</v>
      </c>
      <c r="G218" s="11">
        <v>10.765000000000001</v>
      </c>
      <c r="H218" s="12">
        <v>0</v>
      </c>
      <c r="I218" s="12">
        <v>1.038</v>
      </c>
      <c r="J218" s="10" t="s">
        <v>280</v>
      </c>
      <c r="K218" s="10" t="s">
        <v>281</v>
      </c>
      <c r="L218" s="10"/>
      <c r="M218" s="13" t="s">
        <v>440</v>
      </c>
      <c r="N218" s="13">
        <v>282.31200000000001</v>
      </c>
      <c r="O218" s="13">
        <v>282.95499999999998</v>
      </c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</row>
    <row r="219" spans="1:27" ht="13" x14ac:dyDescent="0.15">
      <c r="A219" s="10" t="s">
        <v>2</v>
      </c>
      <c r="B219" s="10" t="s">
        <v>5</v>
      </c>
      <c r="C219" s="11">
        <v>52</v>
      </c>
      <c r="D219" s="10" t="s">
        <v>40</v>
      </c>
      <c r="E219" s="11">
        <v>286.8</v>
      </c>
      <c r="F219" s="11">
        <v>297.79199999999997</v>
      </c>
      <c r="G219" s="11">
        <v>10.992000000000001</v>
      </c>
      <c r="H219" s="12">
        <v>0</v>
      </c>
      <c r="I219" s="12">
        <v>1.038</v>
      </c>
      <c r="J219" s="10" t="s">
        <v>280</v>
      </c>
      <c r="K219" s="10" t="s">
        <v>281</v>
      </c>
      <c r="L219" s="10"/>
      <c r="M219" s="13" t="s">
        <v>319</v>
      </c>
      <c r="N219" s="13">
        <v>287.16199999999998</v>
      </c>
      <c r="O219" s="13">
        <v>288.08199999999999</v>
      </c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</row>
    <row r="220" spans="1:27" ht="13" x14ac:dyDescent="0.15">
      <c r="A220" s="10" t="s">
        <v>2</v>
      </c>
      <c r="B220" s="10" t="s">
        <v>5</v>
      </c>
      <c r="C220" s="11">
        <v>53</v>
      </c>
      <c r="D220" s="10" t="s">
        <v>40</v>
      </c>
      <c r="E220" s="11">
        <v>291.60000000000002</v>
      </c>
      <c r="F220" s="11">
        <v>302.49099999999999</v>
      </c>
      <c r="G220" s="11">
        <v>10.891</v>
      </c>
      <c r="H220" s="12">
        <v>0</v>
      </c>
      <c r="I220" s="12">
        <v>1.0369999999999999</v>
      </c>
      <c r="J220" s="10" t="s">
        <v>280</v>
      </c>
      <c r="K220" s="10" t="s">
        <v>281</v>
      </c>
      <c r="L220" s="10"/>
      <c r="M220" s="13" t="s">
        <v>378</v>
      </c>
      <c r="N220" s="13">
        <v>293.32499999999999</v>
      </c>
      <c r="O220" s="13">
        <v>294.02</v>
      </c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</row>
    <row r="221" spans="1:27" ht="13" x14ac:dyDescent="0.15">
      <c r="A221" s="10" t="s">
        <v>2</v>
      </c>
      <c r="B221" s="10" t="s">
        <v>5</v>
      </c>
      <c r="C221" s="11">
        <v>54</v>
      </c>
      <c r="D221" s="10" t="s">
        <v>40</v>
      </c>
      <c r="E221" s="11">
        <v>297.60000000000002</v>
      </c>
      <c r="F221" s="11">
        <v>308.26499999999999</v>
      </c>
      <c r="G221" s="11">
        <v>10.664999999999999</v>
      </c>
      <c r="H221" s="12">
        <v>0</v>
      </c>
      <c r="I221" s="12">
        <v>1.036</v>
      </c>
      <c r="J221" s="10" t="s">
        <v>280</v>
      </c>
      <c r="K221" s="10" t="s">
        <v>281</v>
      </c>
      <c r="L221" s="10"/>
      <c r="M221" s="13" t="s">
        <v>441</v>
      </c>
      <c r="N221" s="13">
        <v>298.30700000000002</v>
      </c>
      <c r="O221" s="13">
        <v>300.16399999999999</v>
      </c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</row>
    <row r="222" spans="1:27" ht="13" x14ac:dyDescent="0.15">
      <c r="A222" s="10" t="s">
        <v>2</v>
      </c>
      <c r="B222" s="10" t="s">
        <v>5</v>
      </c>
      <c r="C222" s="11">
        <v>55</v>
      </c>
      <c r="D222" s="10" t="s">
        <v>40</v>
      </c>
      <c r="E222" s="11">
        <v>302.5</v>
      </c>
      <c r="F222" s="11">
        <v>314.80099999999999</v>
      </c>
      <c r="G222" s="11">
        <v>12.301</v>
      </c>
      <c r="H222" s="12">
        <v>0</v>
      </c>
      <c r="I222" s="12">
        <v>1.0409999999999999</v>
      </c>
      <c r="J222" s="10" t="s">
        <v>280</v>
      </c>
      <c r="K222" s="10" t="s">
        <v>291</v>
      </c>
      <c r="L222" s="10"/>
      <c r="M222" s="13" t="s">
        <v>442</v>
      </c>
      <c r="N222" s="13">
        <v>303.14400000000001</v>
      </c>
      <c r="O222" s="13">
        <v>303.91899999999998</v>
      </c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</row>
    <row r="223" spans="1:27" ht="13" x14ac:dyDescent="0.15">
      <c r="A223" s="10" t="s">
        <v>2</v>
      </c>
      <c r="B223" s="10" t="s">
        <v>5</v>
      </c>
      <c r="C223" s="11">
        <v>56</v>
      </c>
      <c r="D223" s="10" t="s">
        <v>40</v>
      </c>
      <c r="E223" s="11">
        <v>307.3</v>
      </c>
      <c r="F223" s="11">
        <v>320.05399999999997</v>
      </c>
      <c r="G223" s="11">
        <v>12.754</v>
      </c>
      <c r="H223" s="12">
        <v>0</v>
      </c>
      <c r="I223" s="12">
        <v>1.042</v>
      </c>
      <c r="J223" s="10" t="s">
        <v>280</v>
      </c>
      <c r="K223" s="10" t="s">
        <v>281</v>
      </c>
      <c r="L223" s="10"/>
      <c r="M223" s="13" t="s">
        <v>443</v>
      </c>
      <c r="N223" s="13">
        <v>307.57100000000003</v>
      </c>
      <c r="O223" s="13">
        <v>307.71100000000001</v>
      </c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</row>
    <row r="224" spans="1:27" ht="13" x14ac:dyDescent="0.15">
      <c r="A224" s="10" t="s">
        <v>2</v>
      </c>
      <c r="B224" s="10" t="s">
        <v>5</v>
      </c>
      <c r="C224" s="11">
        <v>57</v>
      </c>
      <c r="D224" s="10" t="s">
        <v>40</v>
      </c>
      <c r="E224" s="11">
        <v>312.2</v>
      </c>
      <c r="F224" s="11">
        <v>325.005</v>
      </c>
      <c r="G224" s="11">
        <v>12.805</v>
      </c>
      <c r="H224" s="12">
        <v>0</v>
      </c>
      <c r="I224" s="12">
        <v>1.0409999999999999</v>
      </c>
      <c r="J224" s="10" t="s">
        <v>280</v>
      </c>
      <c r="K224" s="10" t="s">
        <v>281</v>
      </c>
      <c r="L224" s="10"/>
      <c r="M224" s="13" t="s">
        <v>323</v>
      </c>
      <c r="N224" s="13">
        <v>312.99900000000002</v>
      </c>
      <c r="O224" s="13">
        <v>312.93700000000001</v>
      </c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</row>
    <row r="225" spans="1:27" ht="13" x14ac:dyDescent="0.15">
      <c r="A225" s="10" t="s">
        <v>2</v>
      </c>
      <c r="B225" s="10" t="s">
        <v>5</v>
      </c>
      <c r="C225" s="11">
        <v>58</v>
      </c>
      <c r="D225" s="10" t="s">
        <v>40</v>
      </c>
      <c r="E225" s="11">
        <v>317</v>
      </c>
      <c r="F225" s="11">
        <v>330.18200000000002</v>
      </c>
      <c r="G225" s="11">
        <v>13.182</v>
      </c>
      <c r="H225" s="12">
        <v>0</v>
      </c>
      <c r="I225" s="12">
        <v>1.042</v>
      </c>
      <c r="J225" s="10" t="s">
        <v>280</v>
      </c>
      <c r="K225" s="10" t="s">
        <v>281</v>
      </c>
      <c r="L225" s="10"/>
      <c r="M225" s="13" t="s">
        <v>444</v>
      </c>
      <c r="N225" s="13">
        <v>320.49299999999999</v>
      </c>
      <c r="O225" s="13">
        <v>319.75200000000001</v>
      </c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</row>
    <row r="226" spans="1:27" ht="13" x14ac:dyDescent="0.15">
      <c r="A226" s="10" t="s">
        <v>2</v>
      </c>
      <c r="B226" s="10" t="s">
        <v>5</v>
      </c>
      <c r="C226" s="11">
        <v>59</v>
      </c>
      <c r="D226" s="10" t="s">
        <v>40</v>
      </c>
      <c r="E226" s="11">
        <v>323</v>
      </c>
      <c r="F226" s="11">
        <v>336.71100000000001</v>
      </c>
      <c r="G226" s="11">
        <v>13.711</v>
      </c>
      <c r="H226" s="12">
        <v>0</v>
      </c>
      <c r="I226" s="12">
        <v>1.042</v>
      </c>
      <c r="J226" s="10" t="s">
        <v>280</v>
      </c>
      <c r="K226" s="10" t="s">
        <v>281</v>
      </c>
      <c r="L226" s="10"/>
      <c r="M226" s="13" t="s">
        <v>445</v>
      </c>
      <c r="N226" s="13">
        <v>326.92200000000003</v>
      </c>
      <c r="O226" s="13">
        <v>324.97199999999998</v>
      </c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</row>
    <row r="227" spans="1:27" ht="13" x14ac:dyDescent="0.15">
      <c r="A227" s="10" t="s">
        <v>2</v>
      </c>
      <c r="B227" s="10" t="s">
        <v>5</v>
      </c>
      <c r="C227" s="11">
        <v>60</v>
      </c>
      <c r="D227" s="10" t="s">
        <v>40</v>
      </c>
      <c r="E227" s="11">
        <v>327.9</v>
      </c>
      <c r="F227" s="11">
        <v>341.51</v>
      </c>
      <c r="G227" s="11">
        <v>13.61</v>
      </c>
      <c r="H227" s="12">
        <v>0</v>
      </c>
      <c r="I227" s="12">
        <v>1.042</v>
      </c>
      <c r="J227" s="10" t="s">
        <v>280</v>
      </c>
      <c r="K227" s="10" t="s">
        <v>291</v>
      </c>
      <c r="L227" s="10"/>
      <c r="M227" s="13" t="s">
        <v>385</v>
      </c>
      <c r="N227" s="13">
        <v>330.74900000000002</v>
      </c>
      <c r="O227" s="13">
        <v>328.47199999999998</v>
      </c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</row>
    <row r="228" spans="1:27" ht="13" x14ac:dyDescent="0.15">
      <c r="A228" s="10" t="s">
        <v>2</v>
      </c>
      <c r="B228" s="10" t="s">
        <v>5</v>
      </c>
      <c r="C228" s="11">
        <v>61</v>
      </c>
      <c r="D228" s="10" t="s">
        <v>40</v>
      </c>
      <c r="E228" s="11">
        <v>332.7</v>
      </c>
      <c r="F228" s="11">
        <v>346.839</v>
      </c>
      <c r="G228" s="11">
        <v>14.138999999999999</v>
      </c>
      <c r="H228" s="12">
        <v>0</v>
      </c>
      <c r="I228" s="12">
        <v>1.042</v>
      </c>
      <c r="J228" s="10" t="s">
        <v>280</v>
      </c>
      <c r="K228" s="10" t="s">
        <v>291</v>
      </c>
      <c r="L228" s="10"/>
      <c r="M228" s="13" t="s">
        <v>327</v>
      </c>
      <c r="N228" s="13">
        <v>336.35500000000002</v>
      </c>
      <c r="O228" s="13">
        <v>333.37299999999999</v>
      </c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</row>
    <row r="229" spans="1:27" ht="13" x14ac:dyDescent="0.15">
      <c r="A229" s="10" t="s">
        <v>2</v>
      </c>
      <c r="B229" s="10" t="s">
        <v>5</v>
      </c>
      <c r="C229" s="11">
        <v>62</v>
      </c>
      <c r="D229" s="10" t="s">
        <v>40</v>
      </c>
      <c r="E229" s="11">
        <v>337.6</v>
      </c>
      <c r="F229" s="11">
        <v>351.94</v>
      </c>
      <c r="G229" s="11">
        <v>14.34</v>
      </c>
      <c r="H229" s="12">
        <v>0</v>
      </c>
      <c r="I229" s="12">
        <v>1.042</v>
      </c>
      <c r="J229" s="10" t="s">
        <v>280</v>
      </c>
      <c r="K229" s="10" t="s">
        <v>291</v>
      </c>
      <c r="L229" s="10"/>
      <c r="M229" s="13" t="s">
        <v>328</v>
      </c>
      <c r="N229" s="13">
        <v>341.90899999999999</v>
      </c>
      <c r="O229" s="13">
        <v>338.45</v>
      </c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</row>
    <row r="230" spans="1:27" ht="13" x14ac:dyDescent="0.15">
      <c r="A230" s="10" t="s">
        <v>2</v>
      </c>
      <c r="B230" s="10" t="s">
        <v>5</v>
      </c>
      <c r="C230" s="11">
        <v>63</v>
      </c>
      <c r="D230" s="10" t="s">
        <v>40</v>
      </c>
      <c r="E230" s="11">
        <v>342.4</v>
      </c>
      <c r="F230" s="11">
        <v>356.589</v>
      </c>
      <c r="G230" s="11">
        <v>14.189</v>
      </c>
      <c r="H230" s="12">
        <v>0</v>
      </c>
      <c r="I230" s="12">
        <v>1.0409999999999999</v>
      </c>
      <c r="J230" s="10" t="s">
        <v>280</v>
      </c>
      <c r="K230" s="10" t="s">
        <v>291</v>
      </c>
      <c r="L230" s="10"/>
      <c r="M230" s="13" t="s">
        <v>329</v>
      </c>
      <c r="N230" s="13">
        <v>345.99700000000001</v>
      </c>
      <c r="O230" s="13">
        <v>343.01600000000002</v>
      </c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</row>
    <row r="231" spans="1:27" ht="13" x14ac:dyDescent="0.15">
      <c r="A231" s="10" t="s">
        <v>2</v>
      </c>
      <c r="B231" s="10" t="s">
        <v>5</v>
      </c>
      <c r="C231" s="11">
        <v>64</v>
      </c>
      <c r="D231" s="10" t="s">
        <v>40</v>
      </c>
      <c r="E231" s="11">
        <v>347.3</v>
      </c>
      <c r="F231" s="11">
        <v>361.589</v>
      </c>
      <c r="G231" s="11">
        <v>14.289</v>
      </c>
      <c r="H231" s="12">
        <v>0</v>
      </c>
      <c r="I231" s="12">
        <v>1.0409999999999999</v>
      </c>
      <c r="J231" s="10" t="s">
        <v>280</v>
      </c>
      <c r="K231" s="10" t="s">
        <v>291</v>
      </c>
      <c r="L231" s="10"/>
      <c r="M231" s="13" t="s">
        <v>330</v>
      </c>
      <c r="N231" s="13">
        <v>348.37799999999999</v>
      </c>
      <c r="O231" s="13">
        <v>348.67899999999997</v>
      </c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</row>
    <row r="232" spans="1:27" ht="13" x14ac:dyDescent="0.15">
      <c r="A232" s="10" t="s">
        <v>2</v>
      </c>
      <c r="B232" s="10" t="s">
        <v>5</v>
      </c>
      <c r="C232" s="11">
        <v>65</v>
      </c>
      <c r="D232" s="10" t="s">
        <v>40</v>
      </c>
      <c r="E232" s="11">
        <v>352.1</v>
      </c>
      <c r="F232" s="11">
        <v>366.38900000000001</v>
      </c>
      <c r="G232" s="11">
        <v>14.289</v>
      </c>
      <c r="H232" s="12">
        <v>0</v>
      </c>
      <c r="I232" s="12">
        <v>1.0409999999999999</v>
      </c>
      <c r="J232" s="10" t="s">
        <v>279</v>
      </c>
      <c r="K232" s="12"/>
      <c r="L232" s="12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</row>
    <row r="233" spans="1:27" ht="13" x14ac:dyDescent="0.15">
      <c r="A233" s="10" t="s">
        <v>2</v>
      </c>
      <c r="B233" s="10" t="s">
        <v>5</v>
      </c>
      <c r="C233" s="11">
        <v>66</v>
      </c>
      <c r="D233" s="10" t="s">
        <v>40</v>
      </c>
      <c r="E233" s="11">
        <v>357</v>
      </c>
      <c r="F233" s="11">
        <v>371.28899999999999</v>
      </c>
      <c r="G233" s="11">
        <v>14.289</v>
      </c>
      <c r="H233" s="12">
        <v>0</v>
      </c>
      <c r="I233" s="12">
        <v>1.04</v>
      </c>
      <c r="J233" s="10" t="s">
        <v>279</v>
      </c>
      <c r="K233" s="12"/>
      <c r="L233" s="12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</row>
    <row r="234" spans="1:27" ht="13" x14ac:dyDescent="0.15">
      <c r="A234" s="10" t="s">
        <v>2</v>
      </c>
      <c r="B234" s="10" t="s">
        <v>5</v>
      </c>
      <c r="C234" s="11">
        <v>67</v>
      </c>
      <c r="D234" s="10" t="s">
        <v>40</v>
      </c>
      <c r="E234" s="11">
        <v>361.8</v>
      </c>
      <c r="F234" s="11">
        <v>376.089</v>
      </c>
      <c r="G234" s="11">
        <v>14.289</v>
      </c>
      <c r="H234" s="12">
        <v>0</v>
      </c>
      <c r="I234" s="12">
        <v>1.0389999999999999</v>
      </c>
      <c r="J234" s="10" t="s">
        <v>279</v>
      </c>
      <c r="K234" s="12"/>
      <c r="L234" s="12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</row>
    <row r="235" spans="1:27" ht="13" x14ac:dyDescent="0.15">
      <c r="A235" s="10" t="s">
        <v>2</v>
      </c>
      <c r="B235" s="10" t="s">
        <v>5</v>
      </c>
      <c r="C235" s="11">
        <v>68</v>
      </c>
      <c r="D235" s="10" t="s">
        <v>40</v>
      </c>
      <c r="E235" s="11">
        <v>366.7</v>
      </c>
      <c r="F235" s="11">
        <v>380.98899999999998</v>
      </c>
      <c r="G235" s="11">
        <v>14.289</v>
      </c>
      <c r="H235" s="12">
        <v>0</v>
      </c>
      <c r="I235" s="12">
        <v>1.0389999999999999</v>
      </c>
      <c r="J235" s="10" t="s">
        <v>279</v>
      </c>
      <c r="K235" s="12"/>
      <c r="L235" s="12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</row>
    <row r="236" spans="1:27" ht="13" x14ac:dyDescent="0.15">
      <c r="A236" s="10" t="s">
        <v>2</v>
      </c>
      <c r="B236" s="10" t="s">
        <v>5</v>
      </c>
      <c r="C236" s="11">
        <v>69</v>
      </c>
      <c r="D236" s="10" t="s">
        <v>40</v>
      </c>
      <c r="E236" s="11">
        <v>371.5</v>
      </c>
      <c r="F236" s="11">
        <v>385.78899999999999</v>
      </c>
      <c r="G236" s="11">
        <v>14.289</v>
      </c>
      <c r="H236" s="12">
        <v>0</v>
      </c>
      <c r="I236" s="12">
        <v>1.038</v>
      </c>
      <c r="J236" s="10" t="s">
        <v>279</v>
      </c>
      <c r="K236" s="12"/>
      <c r="L236" s="12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</row>
    <row r="237" spans="1:27" ht="13" x14ac:dyDescent="0.15">
      <c r="A237" s="10" t="s">
        <v>2</v>
      </c>
      <c r="B237" s="10" t="s">
        <v>5</v>
      </c>
      <c r="C237" s="11">
        <v>70</v>
      </c>
      <c r="D237" s="10" t="s">
        <v>40</v>
      </c>
      <c r="E237" s="11">
        <v>376.4</v>
      </c>
      <c r="F237" s="11">
        <v>390.68900000000002</v>
      </c>
      <c r="G237" s="11">
        <v>14.289</v>
      </c>
      <c r="H237" s="12">
        <v>0</v>
      </c>
      <c r="I237" s="12">
        <v>1.038</v>
      </c>
      <c r="J237" s="10" t="s">
        <v>279</v>
      </c>
      <c r="K237" s="12"/>
      <c r="L237" s="12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</row>
    <row r="238" spans="1:27" ht="13" x14ac:dyDescent="0.15">
      <c r="A238" s="10" t="s">
        <v>2</v>
      </c>
      <c r="B238" s="10" t="s">
        <v>5</v>
      </c>
      <c r="C238" s="11">
        <v>71</v>
      </c>
      <c r="D238" s="10" t="s">
        <v>40</v>
      </c>
      <c r="E238" s="11">
        <v>381.2</v>
      </c>
      <c r="F238" s="11">
        <v>395.48899999999998</v>
      </c>
      <c r="G238" s="11">
        <v>14.289</v>
      </c>
      <c r="H238" s="12">
        <v>0</v>
      </c>
      <c r="I238" s="12">
        <v>1.0369999999999999</v>
      </c>
      <c r="J238" s="10" t="s">
        <v>279</v>
      </c>
      <c r="K238" s="12"/>
      <c r="L238" s="12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</row>
    <row r="239" spans="1:27" ht="13" x14ac:dyDescent="0.15">
      <c r="A239" s="10" t="s">
        <v>2</v>
      </c>
      <c r="B239" s="10" t="s">
        <v>5</v>
      </c>
      <c r="C239" s="11">
        <v>72</v>
      </c>
      <c r="D239" s="10" t="s">
        <v>40</v>
      </c>
      <c r="E239" s="11">
        <v>386.1</v>
      </c>
      <c r="F239" s="11">
        <v>400.38900000000001</v>
      </c>
      <c r="G239" s="11">
        <v>14.289</v>
      </c>
      <c r="H239" s="12">
        <v>0</v>
      </c>
      <c r="I239" s="12">
        <v>1.0369999999999999</v>
      </c>
      <c r="J239" s="10" t="s">
        <v>279</v>
      </c>
      <c r="K239" s="12"/>
      <c r="L239" s="12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</row>
    <row r="240" spans="1:27" ht="13" x14ac:dyDescent="0.15">
      <c r="A240" s="10" t="s">
        <v>2</v>
      </c>
      <c r="B240" s="10" t="s">
        <v>5</v>
      </c>
      <c r="C240" s="11">
        <v>73</v>
      </c>
      <c r="D240" s="10" t="s">
        <v>40</v>
      </c>
      <c r="E240" s="11">
        <v>390.9</v>
      </c>
      <c r="F240" s="11">
        <v>405.18900000000002</v>
      </c>
      <c r="G240" s="11">
        <v>14.289</v>
      </c>
      <c r="H240" s="12">
        <v>0</v>
      </c>
      <c r="I240" s="12">
        <v>1.0369999999999999</v>
      </c>
      <c r="J240" s="10" t="s">
        <v>279</v>
      </c>
      <c r="K240" s="12"/>
      <c r="L240" s="12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</row>
    <row r="241" spans="1:27" ht="13" x14ac:dyDescent="0.15">
      <c r="A241" s="10" t="s">
        <v>2</v>
      </c>
      <c r="B241" s="10" t="s">
        <v>5</v>
      </c>
      <c r="C241" s="11">
        <v>74</v>
      </c>
      <c r="D241" s="10" t="s">
        <v>40</v>
      </c>
      <c r="E241" s="11">
        <v>395.8</v>
      </c>
      <c r="F241" s="11">
        <v>410.089</v>
      </c>
      <c r="G241" s="11">
        <v>14.289</v>
      </c>
      <c r="H241" s="12">
        <v>0</v>
      </c>
      <c r="I241" s="12">
        <v>1.036</v>
      </c>
      <c r="J241" s="10" t="s">
        <v>279</v>
      </c>
      <c r="K241" s="12"/>
      <c r="L241" s="12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</row>
    <row r="242" spans="1:27" ht="13" x14ac:dyDescent="0.15">
      <c r="A242" s="10" t="s">
        <v>2</v>
      </c>
      <c r="B242" s="10" t="s">
        <v>5</v>
      </c>
      <c r="C242" s="11">
        <v>75</v>
      </c>
      <c r="D242" s="10" t="s">
        <v>40</v>
      </c>
      <c r="E242" s="11">
        <v>400.6</v>
      </c>
      <c r="F242" s="11">
        <v>414.88900000000001</v>
      </c>
      <c r="G242" s="11">
        <v>14.289</v>
      </c>
      <c r="H242" s="12">
        <v>0</v>
      </c>
      <c r="I242" s="12">
        <v>1.036</v>
      </c>
      <c r="J242" s="10" t="s">
        <v>279</v>
      </c>
      <c r="K242" s="12"/>
      <c r="L242" s="12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</row>
    <row r="243" spans="1:27" ht="13" x14ac:dyDescent="0.15">
      <c r="A243" s="10" t="s">
        <v>2</v>
      </c>
      <c r="B243" s="10" t="s">
        <v>5</v>
      </c>
      <c r="C243" s="11">
        <v>76</v>
      </c>
      <c r="D243" s="10" t="s">
        <v>40</v>
      </c>
      <c r="E243" s="11">
        <v>405.5</v>
      </c>
      <c r="F243" s="11">
        <v>419.78899999999999</v>
      </c>
      <c r="G243" s="11">
        <v>14.289</v>
      </c>
      <c r="H243" s="12">
        <v>0</v>
      </c>
      <c r="I243" s="12">
        <v>1.0349999999999999</v>
      </c>
      <c r="J243" s="10" t="s">
        <v>279</v>
      </c>
      <c r="K243" s="12"/>
      <c r="L243" s="12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</row>
    <row r="244" spans="1:27" ht="13" x14ac:dyDescent="0.1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</row>
    <row r="245" spans="1:27" ht="13" x14ac:dyDescent="0.1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</row>
    <row r="246" spans="1:27" ht="13" x14ac:dyDescent="0.1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</row>
    <row r="247" spans="1:27" ht="13" x14ac:dyDescent="0.1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</row>
    <row r="248" spans="1:27" ht="13" x14ac:dyDescent="0.1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</row>
    <row r="249" spans="1:27" ht="13" x14ac:dyDescent="0.1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</row>
    <row r="250" spans="1:27" ht="13" x14ac:dyDescent="0.1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</row>
    <row r="251" spans="1:27" ht="13" x14ac:dyDescent="0.1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</row>
    <row r="252" spans="1:27" ht="13" x14ac:dyDescent="0.1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</row>
    <row r="253" spans="1:27" ht="13" x14ac:dyDescent="0.1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ht="13" x14ac:dyDescent="0.1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pans="1:27" ht="13" x14ac:dyDescent="0.1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</row>
    <row r="256" spans="1:27" ht="13" x14ac:dyDescent="0.1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</row>
    <row r="257" spans="1:27" ht="13" x14ac:dyDescent="0.1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</row>
    <row r="258" spans="1:27" ht="13" x14ac:dyDescent="0.1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</row>
    <row r="259" spans="1:27" ht="13" x14ac:dyDescent="0.1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</row>
    <row r="260" spans="1:27" ht="13" x14ac:dyDescent="0.1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</row>
    <row r="261" spans="1:27" ht="13" x14ac:dyDescent="0.1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</row>
    <row r="262" spans="1:27" ht="13" x14ac:dyDescent="0.1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</row>
    <row r="263" spans="1:27" ht="13" x14ac:dyDescent="0.1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</row>
    <row r="264" spans="1:27" ht="13" x14ac:dyDescent="0.1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</row>
    <row r="265" spans="1:27" ht="13" x14ac:dyDescent="0.1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</row>
    <row r="266" spans="1:27" ht="13" x14ac:dyDescent="0.1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</row>
    <row r="267" spans="1:27" ht="13" x14ac:dyDescent="0.1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</row>
    <row r="268" spans="1:27" ht="13" x14ac:dyDescent="0.1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</row>
    <row r="269" spans="1:27" ht="13" x14ac:dyDescent="0.1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</row>
    <row r="270" spans="1:27" ht="13" x14ac:dyDescent="0.1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</row>
    <row r="271" spans="1:27" ht="13" x14ac:dyDescent="0.1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</row>
    <row r="272" spans="1:27" ht="13" x14ac:dyDescent="0.1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</row>
    <row r="273" spans="1:27" ht="13" x14ac:dyDescent="0.1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</row>
    <row r="274" spans="1:27" ht="13" x14ac:dyDescent="0.1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</row>
    <row r="275" spans="1:27" ht="13" x14ac:dyDescent="0.1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</row>
    <row r="276" spans="1:27" ht="13" x14ac:dyDescent="0.1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</row>
    <row r="277" spans="1:27" ht="13" x14ac:dyDescent="0.1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</row>
    <row r="278" spans="1:27" ht="13" x14ac:dyDescent="0.1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</row>
    <row r="279" spans="1:27" ht="13" x14ac:dyDescent="0.1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</row>
    <row r="280" spans="1:27" ht="13" x14ac:dyDescent="0.1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</row>
    <row r="281" spans="1:27" ht="13" x14ac:dyDescent="0.1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</row>
    <row r="282" spans="1:27" ht="13" x14ac:dyDescent="0.1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ht="13" x14ac:dyDescent="0.1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</row>
    <row r="284" spans="1:27" ht="13" x14ac:dyDescent="0.1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</row>
    <row r="285" spans="1:27" ht="13" x14ac:dyDescent="0.1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</row>
    <row r="286" spans="1:27" ht="13" x14ac:dyDescent="0.1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</row>
    <row r="287" spans="1:27" ht="13" x14ac:dyDescent="0.1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</row>
    <row r="288" spans="1:27" ht="13" x14ac:dyDescent="0.1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</row>
    <row r="289" spans="1:27" ht="13" x14ac:dyDescent="0.1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</row>
    <row r="290" spans="1:27" ht="13" x14ac:dyDescent="0.1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</row>
    <row r="291" spans="1:27" ht="13" x14ac:dyDescent="0.1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</row>
    <row r="292" spans="1:27" ht="13" x14ac:dyDescent="0.1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</row>
    <row r="293" spans="1:27" ht="13" x14ac:dyDescent="0.1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</row>
    <row r="294" spans="1:27" ht="13" x14ac:dyDescent="0.1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</row>
    <row r="295" spans="1:27" ht="13" x14ac:dyDescent="0.1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</row>
    <row r="296" spans="1:27" ht="13" x14ac:dyDescent="0.1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</row>
    <row r="297" spans="1:27" ht="13" x14ac:dyDescent="0.1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</row>
    <row r="298" spans="1:27" ht="13" x14ac:dyDescent="0.1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</row>
    <row r="299" spans="1:27" ht="13" x14ac:dyDescent="0.1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</row>
    <row r="300" spans="1:27" ht="13" x14ac:dyDescent="0.1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</row>
    <row r="301" spans="1:27" ht="13" x14ac:dyDescent="0.1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</row>
    <row r="302" spans="1:27" ht="13" x14ac:dyDescent="0.1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</row>
    <row r="303" spans="1:27" ht="13" x14ac:dyDescent="0.1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</row>
    <row r="304" spans="1:27" ht="13" x14ac:dyDescent="0.1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</row>
    <row r="305" spans="1:27" ht="13" x14ac:dyDescent="0.1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</row>
    <row r="306" spans="1:27" ht="13" x14ac:dyDescent="0.1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</row>
    <row r="307" spans="1:27" ht="13" x14ac:dyDescent="0.1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</row>
    <row r="308" spans="1:27" ht="13" x14ac:dyDescent="0.1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</row>
    <row r="309" spans="1:27" ht="13" x14ac:dyDescent="0.1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</row>
    <row r="310" spans="1:27" ht="13" x14ac:dyDescent="0.1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</row>
    <row r="311" spans="1:27" ht="13" x14ac:dyDescent="0.1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</row>
    <row r="312" spans="1:27" ht="13" x14ac:dyDescent="0.1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</row>
    <row r="313" spans="1:27" ht="13" x14ac:dyDescent="0.1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</row>
    <row r="314" spans="1:27" ht="13" x14ac:dyDescent="0.1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</row>
    <row r="315" spans="1:27" ht="13" x14ac:dyDescent="0.1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</row>
    <row r="316" spans="1:27" ht="13" x14ac:dyDescent="0.1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</row>
    <row r="317" spans="1:27" ht="13" x14ac:dyDescent="0.1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</row>
    <row r="318" spans="1:27" ht="13" x14ac:dyDescent="0.1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</row>
    <row r="319" spans="1:27" ht="13" x14ac:dyDescent="0.1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</row>
    <row r="320" spans="1:27" ht="13" x14ac:dyDescent="0.1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</row>
    <row r="321" spans="1:27" ht="13" x14ac:dyDescent="0.1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</row>
    <row r="322" spans="1:27" ht="13" x14ac:dyDescent="0.1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ht="13" x14ac:dyDescent="0.1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</row>
    <row r="324" spans="1:27" ht="13" x14ac:dyDescent="0.1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</row>
    <row r="325" spans="1:27" ht="13" x14ac:dyDescent="0.1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</row>
    <row r="326" spans="1:27" ht="13" x14ac:dyDescent="0.1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</row>
    <row r="327" spans="1:27" ht="13" x14ac:dyDescent="0.1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</row>
    <row r="328" spans="1:27" ht="13" x14ac:dyDescent="0.1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</row>
    <row r="329" spans="1:27" ht="13" x14ac:dyDescent="0.1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</row>
    <row r="330" spans="1:27" ht="13" x14ac:dyDescent="0.1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</row>
    <row r="331" spans="1:27" ht="13" x14ac:dyDescent="0.1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</row>
    <row r="332" spans="1:27" ht="13" x14ac:dyDescent="0.1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</row>
    <row r="333" spans="1:27" ht="13" x14ac:dyDescent="0.1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</row>
    <row r="334" spans="1:27" ht="13" x14ac:dyDescent="0.1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</row>
    <row r="335" spans="1:27" ht="13" x14ac:dyDescent="0.1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</row>
    <row r="336" spans="1:27" ht="13" x14ac:dyDescent="0.1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</row>
    <row r="337" spans="1:27" ht="13" x14ac:dyDescent="0.1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</row>
    <row r="338" spans="1:27" ht="13" x14ac:dyDescent="0.1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</row>
    <row r="339" spans="1:27" ht="13" x14ac:dyDescent="0.1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27" ht="13" x14ac:dyDescent="0.1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</row>
    <row r="341" spans="1:27" ht="13" x14ac:dyDescent="0.1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</row>
    <row r="342" spans="1:27" ht="13" x14ac:dyDescent="0.1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</row>
    <row r="343" spans="1:27" ht="13" x14ac:dyDescent="0.1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</row>
    <row r="344" spans="1:27" ht="13" x14ac:dyDescent="0.1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</row>
    <row r="345" spans="1:27" ht="13" x14ac:dyDescent="0.1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</row>
    <row r="346" spans="1:27" ht="13" x14ac:dyDescent="0.1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</row>
    <row r="347" spans="1:27" ht="13" x14ac:dyDescent="0.1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</row>
    <row r="348" spans="1:27" ht="13" x14ac:dyDescent="0.1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</row>
    <row r="349" spans="1:27" ht="13" x14ac:dyDescent="0.1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</row>
    <row r="350" spans="1:27" ht="13" x14ac:dyDescent="0.1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</row>
    <row r="351" spans="1:27" ht="13" x14ac:dyDescent="0.1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</row>
    <row r="352" spans="1:27" ht="13" x14ac:dyDescent="0.1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</row>
    <row r="353" spans="1:27" ht="13" x14ac:dyDescent="0.1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</row>
    <row r="354" spans="1:27" ht="13" x14ac:dyDescent="0.1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</row>
    <row r="355" spans="1:27" ht="13" x14ac:dyDescent="0.1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</row>
    <row r="356" spans="1:27" ht="13" x14ac:dyDescent="0.1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</row>
    <row r="357" spans="1:27" ht="13" x14ac:dyDescent="0.1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</row>
    <row r="358" spans="1:27" ht="13" x14ac:dyDescent="0.1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</row>
    <row r="359" spans="1:27" ht="13" x14ac:dyDescent="0.1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</row>
    <row r="360" spans="1:27" ht="13" x14ac:dyDescent="0.1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</row>
    <row r="361" spans="1:27" ht="13" x14ac:dyDescent="0.1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</row>
    <row r="362" spans="1:27" ht="13" x14ac:dyDescent="0.1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</row>
    <row r="363" spans="1:27" ht="13" x14ac:dyDescent="0.1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</row>
    <row r="364" spans="1:27" ht="13" x14ac:dyDescent="0.1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</row>
    <row r="365" spans="1:27" ht="13" x14ac:dyDescent="0.1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</row>
    <row r="366" spans="1:27" ht="13" x14ac:dyDescent="0.1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</row>
    <row r="367" spans="1:27" ht="13" x14ac:dyDescent="0.1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</row>
    <row r="368" spans="1:27" ht="13" x14ac:dyDescent="0.1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</row>
    <row r="369" spans="1:27" ht="13" x14ac:dyDescent="0.1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</row>
    <row r="370" spans="1:27" ht="13" x14ac:dyDescent="0.1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</row>
    <row r="371" spans="1:27" ht="13" x14ac:dyDescent="0.1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ht="13" x14ac:dyDescent="0.1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</row>
    <row r="373" spans="1:27" ht="13" x14ac:dyDescent="0.1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</row>
    <row r="374" spans="1:27" ht="13" x14ac:dyDescent="0.1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</row>
    <row r="375" spans="1:27" ht="13" x14ac:dyDescent="0.1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</row>
    <row r="376" spans="1:27" ht="13" x14ac:dyDescent="0.1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</row>
    <row r="377" spans="1:27" ht="13" x14ac:dyDescent="0.1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</row>
    <row r="378" spans="1:27" ht="13" x14ac:dyDescent="0.1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ht="13" x14ac:dyDescent="0.1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</row>
    <row r="380" spans="1:27" ht="13" x14ac:dyDescent="0.1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</row>
    <row r="381" spans="1:27" ht="13" x14ac:dyDescent="0.1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</row>
    <row r="382" spans="1:27" ht="13" x14ac:dyDescent="0.1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</row>
    <row r="383" spans="1:27" ht="13" x14ac:dyDescent="0.1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</row>
    <row r="384" spans="1:27" ht="13" x14ac:dyDescent="0.1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</row>
    <row r="385" spans="1:27" ht="13" x14ac:dyDescent="0.1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</row>
    <row r="386" spans="1:27" ht="13" x14ac:dyDescent="0.1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</row>
    <row r="387" spans="1:27" ht="13" x14ac:dyDescent="0.1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</row>
    <row r="388" spans="1:27" ht="13" x14ac:dyDescent="0.1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</row>
    <row r="389" spans="1:27" ht="13" x14ac:dyDescent="0.1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</row>
    <row r="390" spans="1:27" ht="13" x14ac:dyDescent="0.1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</row>
    <row r="391" spans="1:27" ht="13" x14ac:dyDescent="0.1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</row>
    <row r="392" spans="1:27" ht="13" x14ac:dyDescent="0.1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</row>
    <row r="393" spans="1:27" ht="13" x14ac:dyDescent="0.1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</row>
    <row r="394" spans="1:27" ht="13" x14ac:dyDescent="0.1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</row>
    <row r="395" spans="1:27" ht="13" x14ac:dyDescent="0.1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</row>
    <row r="396" spans="1:27" ht="13" x14ac:dyDescent="0.1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</row>
    <row r="397" spans="1:27" ht="13" x14ac:dyDescent="0.1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</row>
    <row r="398" spans="1:27" ht="13" x14ac:dyDescent="0.1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</row>
    <row r="399" spans="1:27" ht="13" x14ac:dyDescent="0.1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</row>
    <row r="400" spans="1:27" ht="13" x14ac:dyDescent="0.1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</row>
    <row r="401" spans="1:27" ht="13" x14ac:dyDescent="0.1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</row>
    <row r="402" spans="1:27" ht="13" x14ac:dyDescent="0.1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</row>
    <row r="403" spans="1:27" ht="13" x14ac:dyDescent="0.1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</row>
    <row r="404" spans="1:27" ht="13" x14ac:dyDescent="0.1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</row>
    <row r="405" spans="1:27" ht="13" x14ac:dyDescent="0.1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</row>
    <row r="406" spans="1:27" ht="13" x14ac:dyDescent="0.1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</row>
    <row r="407" spans="1:27" ht="13" x14ac:dyDescent="0.1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</row>
    <row r="408" spans="1:27" ht="13" x14ac:dyDescent="0.1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</row>
    <row r="409" spans="1:27" ht="13" x14ac:dyDescent="0.1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</row>
    <row r="410" spans="1:27" ht="13" x14ac:dyDescent="0.1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</row>
    <row r="411" spans="1:27" ht="13" x14ac:dyDescent="0.1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</row>
    <row r="412" spans="1:27" ht="13" x14ac:dyDescent="0.1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</row>
    <row r="413" spans="1:27" ht="13" x14ac:dyDescent="0.1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</row>
    <row r="414" spans="1:27" ht="13" x14ac:dyDescent="0.1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</row>
    <row r="415" spans="1:27" ht="13" x14ac:dyDescent="0.1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</row>
    <row r="416" spans="1:27" ht="13" x14ac:dyDescent="0.1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</row>
    <row r="417" spans="1:27" ht="13" x14ac:dyDescent="0.1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</row>
    <row r="418" spans="1:27" ht="13" x14ac:dyDescent="0.1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</row>
    <row r="419" spans="1:27" ht="13" x14ac:dyDescent="0.1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</row>
    <row r="420" spans="1:27" ht="13" x14ac:dyDescent="0.1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</row>
    <row r="421" spans="1:27" ht="13" x14ac:dyDescent="0.1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</row>
    <row r="422" spans="1:27" ht="13" x14ac:dyDescent="0.1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</row>
    <row r="423" spans="1:27" ht="13" x14ac:dyDescent="0.1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</row>
    <row r="424" spans="1:27" ht="13" x14ac:dyDescent="0.1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</row>
    <row r="425" spans="1:27" ht="13" x14ac:dyDescent="0.1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</row>
    <row r="426" spans="1:27" ht="13" x14ac:dyDescent="0.1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</row>
    <row r="427" spans="1:27" ht="13" x14ac:dyDescent="0.1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</row>
    <row r="428" spans="1:27" ht="13" x14ac:dyDescent="0.1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</row>
    <row r="429" spans="1:27" ht="13" x14ac:dyDescent="0.1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</row>
    <row r="430" spans="1:27" ht="13" x14ac:dyDescent="0.1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</row>
    <row r="431" spans="1:27" ht="13" x14ac:dyDescent="0.1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</row>
    <row r="432" spans="1:27" ht="13" x14ac:dyDescent="0.1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</row>
    <row r="433" spans="1:27" ht="13" x14ac:dyDescent="0.1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</row>
    <row r="434" spans="1:27" ht="13" x14ac:dyDescent="0.1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</row>
    <row r="435" spans="1:27" ht="13" x14ac:dyDescent="0.1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</row>
    <row r="436" spans="1:27" ht="13" x14ac:dyDescent="0.1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</row>
    <row r="437" spans="1:27" ht="13" x14ac:dyDescent="0.1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</row>
    <row r="438" spans="1:27" ht="13" x14ac:dyDescent="0.1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</row>
    <row r="439" spans="1:27" ht="13" x14ac:dyDescent="0.1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</row>
    <row r="440" spans="1:27" ht="13" x14ac:dyDescent="0.1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</row>
    <row r="441" spans="1:27" ht="13" x14ac:dyDescent="0.1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</row>
    <row r="442" spans="1:27" ht="13" x14ac:dyDescent="0.1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</row>
    <row r="443" spans="1:27" ht="13" x14ac:dyDescent="0.1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</row>
    <row r="444" spans="1:27" ht="13" x14ac:dyDescent="0.1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</row>
    <row r="445" spans="1:27" ht="13" x14ac:dyDescent="0.1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</row>
    <row r="446" spans="1:27" ht="13" x14ac:dyDescent="0.1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</row>
    <row r="447" spans="1:27" ht="13" x14ac:dyDescent="0.1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</row>
    <row r="448" spans="1:27" ht="13" x14ac:dyDescent="0.1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</row>
    <row r="449" spans="1:27" ht="13" x14ac:dyDescent="0.1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</row>
    <row r="450" spans="1:27" ht="13" x14ac:dyDescent="0.1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</row>
    <row r="451" spans="1:27" ht="13" x14ac:dyDescent="0.1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</row>
    <row r="452" spans="1:27" ht="13" x14ac:dyDescent="0.1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</row>
    <row r="453" spans="1:27" ht="13" x14ac:dyDescent="0.1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</row>
    <row r="454" spans="1:27" ht="13" x14ac:dyDescent="0.1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</row>
    <row r="455" spans="1:27" ht="13" x14ac:dyDescent="0.1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</row>
    <row r="456" spans="1:27" ht="13" x14ac:dyDescent="0.1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</row>
    <row r="457" spans="1:27" ht="13" x14ac:dyDescent="0.1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</row>
    <row r="458" spans="1:27" ht="13" x14ac:dyDescent="0.1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</row>
    <row r="459" spans="1:27" ht="13" x14ac:dyDescent="0.1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</row>
    <row r="460" spans="1:27" ht="13" x14ac:dyDescent="0.1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</row>
    <row r="461" spans="1:27" ht="13" x14ac:dyDescent="0.1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</row>
    <row r="462" spans="1:27" ht="13" x14ac:dyDescent="0.1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</row>
    <row r="463" spans="1:27" ht="13" x14ac:dyDescent="0.1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</row>
    <row r="464" spans="1:27" ht="13" x14ac:dyDescent="0.1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</row>
    <row r="465" spans="1:27" ht="13" x14ac:dyDescent="0.1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</row>
    <row r="466" spans="1:27" ht="13" x14ac:dyDescent="0.1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</row>
    <row r="467" spans="1:27" ht="13" x14ac:dyDescent="0.1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</row>
    <row r="468" spans="1:27" ht="13" x14ac:dyDescent="0.1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</row>
    <row r="469" spans="1:27" ht="13" x14ac:dyDescent="0.1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</row>
    <row r="470" spans="1:27" ht="13" x14ac:dyDescent="0.1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</row>
    <row r="471" spans="1:27" ht="13" x14ac:dyDescent="0.1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</row>
    <row r="472" spans="1:27" ht="13" x14ac:dyDescent="0.1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</row>
    <row r="473" spans="1:27" ht="13" x14ac:dyDescent="0.1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</row>
    <row r="474" spans="1:27" ht="13" x14ac:dyDescent="0.1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</row>
    <row r="475" spans="1:27" ht="13" x14ac:dyDescent="0.1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</row>
    <row r="476" spans="1:27" ht="13" x14ac:dyDescent="0.1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</row>
    <row r="477" spans="1:27" ht="13" x14ac:dyDescent="0.1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</row>
    <row r="478" spans="1:27" ht="13" x14ac:dyDescent="0.1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</row>
    <row r="479" spans="1:27" ht="13" x14ac:dyDescent="0.1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</row>
    <row r="480" spans="1:27" ht="13" x14ac:dyDescent="0.1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</row>
    <row r="481" spans="1:27" ht="13" x14ac:dyDescent="0.1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</row>
    <row r="482" spans="1:27" ht="13" x14ac:dyDescent="0.1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</row>
    <row r="483" spans="1:27" ht="13" x14ac:dyDescent="0.1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</row>
    <row r="484" spans="1:27" ht="13" x14ac:dyDescent="0.1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</row>
    <row r="485" spans="1:27" ht="13" x14ac:dyDescent="0.1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</row>
    <row r="486" spans="1:27" ht="13" x14ac:dyDescent="0.1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</row>
    <row r="487" spans="1:27" ht="13" x14ac:dyDescent="0.1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</row>
    <row r="488" spans="1:27" ht="13" x14ac:dyDescent="0.1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</row>
    <row r="489" spans="1:27" ht="13" x14ac:dyDescent="0.1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</row>
    <row r="490" spans="1:27" ht="13" x14ac:dyDescent="0.1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</row>
    <row r="491" spans="1:27" ht="13" x14ac:dyDescent="0.1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</row>
    <row r="492" spans="1:27" ht="13" x14ac:dyDescent="0.1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</row>
    <row r="493" spans="1:27" ht="13" x14ac:dyDescent="0.1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</row>
    <row r="494" spans="1:27" ht="13" x14ac:dyDescent="0.1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</row>
    <row r="495" spans="1:27" ht="13" x14ac:dyDescent="0.1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</row>
    <row r="496" spans="1:27" ht="13" x14ac:dyDescent="0.1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</row>
    <row r="497" spans="1:27" ht="13" x14ac:dyDescent="0.1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</row>
    <row r="498" spans="1:27" ht="13" x14ac:dyDescent="0.1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</row>
    <row r="499" spans="1:27" ht="13" x14ac:dyDescent="0.1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</row>
    <row r="500" spans="1:27" ht="13" x14ac:dyDescent="0.1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</row>
    <row r="501" spans="1:27" ht="13" x14ac:dyDescent="0.1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</row>
    <row r="502" spans="1:27" ht="13" x14ac:dyDescent="0.1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</row>
    <row r="503" spans="1:27" ht="13" x14ac:dyDescent="0.1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</row>
    <row r="504" spans="1:27" ht="13" x14ac:dyDescent="0.1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</row>
    <row r="505" spans="1:27" ht="13" x14ac:dyDescent="0.1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</row>
    <row r="506" spans="1:27" ht="13" x14ac:dyDescent="0.1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</row>
    <row r="507" spans="1:27" ht="13" x14ac:dyDescent="0.1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</row>
    <row r="508" spans="1:27" ht="13" x14ac:dyDescent="0.1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</row>
    <row r="509" spans="1:27" ht="13" x14ac:dyDescent="0.1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</row>
    <row r="510" spans="1:27" ht="13" x14ac:dyDescent="0.1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</row>
    <row r="511" spans="1:27" ht="13" x14ac:dyDescent="0.1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</row>
    <row r="512" spans="1:27" ht="13" x14ac:dyDescent="0.1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</row>
    <row r="513" spans="1:27" ht="13" x14ac:dyDescent="0.1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</row>
    <row r="514" spans="1:27" ht="13" x14ac:dyDescent="0.1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</row>
    <row r="515" spans="1:27" ht="13" x14ac:dyDescent="0.1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</row>
    <row r="516" spans="1:27" ht="13" x14ac:dyDescent="0.1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</row>
    <row r="517" spans="1:27" ht="13" x14ac:dyDescent="0.1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</row>
    <row r="518" spans="1:27" ht="13" x14ac:dyDescent="0.1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</row>
    <row r="519" spans="1:27" ht="13" x14ac:dyDescent="0.1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</row>
    <row r="520" spans="1:27" ht="13" x14ac:dyDescent="0.1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</row>
    <row r="521" spans="1:27" ht="13" x14ac:dyDescent="0.1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</row>
    <row r="522" spans="1:27" ht="13" x14ac:dyDescent="0.1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</row>
    <row r="523" spans="1:27" ht="13" x14ac:dyDescent="0.1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</row>
    <row r="524" spans="1:27" ht="13" x14ac:dyDescent="0.1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</row>
    <row r="525" spans="1:27" ht="13" x14ac:dyDescent="0.1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</row>
    <row r="526" spans="1:27" ht="13" x14ac:dyDescent="0.1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</row>
    <row r="527" spans="1:27" ht="13" x14ac:dyDescent="0.1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</row>
    <row r="528" spans="1:27" ht="13" x14ac:dyDescent="0.1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</row>
    <row r="529" spans="1:27" ht="13" x14ac:dyDescent="0.1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</row>
    <row r="530" spans="1:27" ht="13" x14ac:dyDescent="0.1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</row>
    <row r="531" spans="1:27" ht="13" x14ac:dyDescent="0.1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</row>
    <row r="532" spans="1:27" ht="13" x14ac:dyDescent="0.1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</row>
    <row r="533" spans="1:27" ht="13" x14ac:dyDescent="0.1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</row>
    <row r="534" spans="1:27" ht="13" x14ac:dyDescent="0.1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</row>
    <row r="535" spans="1:27" ht="13" x14ac:dyDescent="0.1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</row>
    <row r="536" spans="1:27" ht="13" x14ac:dyDescent="0.1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</row>
    <row r="537" spans="1:27" ht="13" x14ac:dyDescent="0.1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</row>
    <row r="538" spans="1:27" ht="13" x14ac:dyDescent="0.1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</row>
    <row r="539" spans="1:27" ht="13" x14ac:dyDescent="0.1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</row>
    <row r="540" spans="1:27" ht="13" x14ac:dyDescent="0.1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</row>
    <row r="541" spans="1:27" ht="13" x14ac:dyDescent="0.1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</row>
    <row r="542" spans="1:27" ht="13" x14ac:dyDescent="0.1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</row>
    <row r="543" spans="1:27" ht="13" x14ac:dyDescent="0.1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</row>
    <row r="544" spans="1:27" ht="13" x14ac:dyDescent="0.1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</row>
    <row r="545" spans="1:27" ht="13" x14ac:dyDescent="0.1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</row>
    <row r="546" spans="1:27" ht="13" x14ac:dyDescent="0.1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</row>
    <row r="547" spans="1:27" ht="13" x14ac:dyDescent="0.1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</row>
    <row r="548" spans="1:27" ht="13" x14ac:dyDescent="0.1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</row>
    <row r="549" spans="1:27" ht="13" x14ac:dyDescent="0.1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</row>
    <row r="550" spans="1:27" ht="13" x14ac:dyDescent="0.1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</row>
    <row r="551" spans="1:27" ht="13" x14ac:dyDescent="0.1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</row>
    <row r="552" spans="1:27" ht="13" x14ac:dyDescent="0.1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</row>
    <row r="553" spans="1:27" ht="13" x14ac:dyDescent="0.1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</row>
    <row r="554" spans="1:27" ht="13" x14ac:dyDescent="0.1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</row>
    <row r="555" spans="1:27" ht="13" x14ac:dyDescent="0.1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</row>
    <row r="556" spans="1:27" ht="13" x14ac:dyDescent="0.1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</row>
    <row r="557" spans="1:27" ht="13" x14ac:dyDescent="0.1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</row>
    <row r="558" spans="1:27" ht="13" x14ac:dyDescent="0.1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</row>
    <row r="559" spans="1:27" ht="13" x14ac:dyDescent="0.1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</row>
    <row r="560" spans="1:27" ht="13" x14ac:dyDescent="0.1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</row>
    <row r="561" spans="1:27" ht="13" x14ac:dyDescent="0.1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</row>
    <row r="562" spans="1:27" ht="13" x14ac:dyDescent="0.1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</row>
    <row r="563" spans="1:27" ht="13" x14ac:dyDescent="0.1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</row>
    <row r="564" spans="1:27" ht="13" x14ac:dyDescent="0.1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</row>
    <row r="565" spans="1:27" ht="13" x14ac:dyDescent="0.1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</row>
    <row r="566" spans="1:27" ht="13" x14ac:dyDescent="0.1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</row>
    <row r="567" spans="1:27" ht="13" x14ac:dyDescent="0.1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</row>
    <row r="568" spans="1:27" ht="13" x14ac:dyDescent="0.1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</row>
    <row r="569" spans="1:27" ht="13" x14ac:dyDescent="0.1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</row>
    <row r="570" spans="1:27" ht="13" x14ac:dyDescent="0.1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</row>
    <row r="571" spans="1:27" ht="13" x14ac:dyDescent="0.1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</row>
    <row r="572" spans="1:27" ht="13" x14ac:dyDescent="0.1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</row>
    <row r="573" spans="1:27" ht="13" x14ac:dyDescent="0.1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</row>
    <row r="574" spans="1:27" ht="13" x14ac:dyDescent="0.1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</row>
    <row r="575" spans="1:27" ht="13" x14ac:dyDescent="0.1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</row>
    <row r="576" spans="1:27" ht="13" x14ac:dyDescent="0.1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</row>
    <row r="577" spans="1:27" ht="13" x14ac:dyDescent="0.1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</row>
    <row r="578" spans="1:27" ht="13" x14ac:dyDescent="0.1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</row>
    <row r="579" spans="1:27" ht="13" x14ac:dyDescent="0.1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</row>
    <row r="580" spans="1:27" ht="13" x14ac:dyDescent="0.1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</row>
    <row r="581" spans="1:27" ht="13" x14ac:dyDescent="0.1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</row>
    <row r="582" spans="1:27" ht="13" x14ac:dyDescent="0.1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</row>
    <row r="583" spans="1:27" ht="13" x14ac:dyDescent="0.1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</row>
    <row r="584" spans="1:27" ht="13" x14ac:dyDescent="0.1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</row>
    <row r="585" spans="1:27" ht="13" x14ac:dyDescent="0.1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</row>
    <row r="586" spans="1:27" ht="13" x14ac:dyDescent="0.1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</row>
    <row r="587" spans="1:27" ht="13" x14ac:dyDescent="0.1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</row>
    <row r="588" spans="1:27" ht="13" x14ac:dyDescent="0.1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</row>
    <row r="589" spans="1:27" ht="13" x14ac:dyDescent="0.1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</row>
    <row r="590" spans="1:27" ht="13" x14ac:dyDescent="0.1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</row>
    <row r="591" spans="1:27" ht="13" x14ac:dyDescent="0.1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</row>
    <row r="592" spans="1:27" ht="13" x14ac:dyDescent="0.1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</row>
    <row r="593" spans="1:27" ht="13" x14ac:dyDescent="0.1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</row>
    <row r="594" spans="1:27" ht="13" x14ac:dyDescent="0.1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</row>
    <row r="595" spans="1:27" ht="13" x14ac:dyDescent="0.1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</row>
    <row r="596" spans="1:27" ht="13" x14ac:dyDescent="0.1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</row>
    <row r="597" spans="1:27" ht="13" x14ac:dyDescent="0.1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</row>
    <row r="598" spans="1:27" ht="13" x14ac:dyDescent="0.1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</row>
    <row r="599" spans="1:27" ht="13" x14ac:dyDescent="0.1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</row>
    <row r="600" spans="1:27" ht="13" x14ac:dyDescent="0.1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</row>
    <row r="601" spans="1:27" ht="13" x14ac:dyDescent="0.1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</row>
    <row r="602" spans="1:27" ht="13" x14ac:dyDescent="0.1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</row>
    <row r="603" spans="1:27" ht="13" x14ac:dyDescent="0.1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</row>
    <row r="604" spans="1:27" ht="13" x14ac:dyDescent="0.1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</row>
    <row r="605" spans="1:27" ht="13" x14ac:dyDescent="0.1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</row>
    <row r="606" spans="1:27" ht="13" x14ac:dyDescent="0.1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</row>
    <row r="607" spans="1:27" ht="13" x14ac:dyDescent="0.1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</row>
    <row r="608" spans="1:27" ht="13" x14ac:dyDescent="0.1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</row>
    <row r="609" spans="1:27" ht="13" x14ac:dyDescent="0.1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</row>
    <row r="610" spans="1:27" ht="13" x14ac:dyDescent="0.1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</row>
    <row r="611" spans="1:27" ht="13" x14ac:dyDescent="0.1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</row>
    <row r="612" spans="1:27" ht="13" x14ac:dyDescent="0.1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</row>
    <row r="613" spans="1:27" ht="13" x14ac:dyDescent="0.1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</row>
    <row r="614" spans="1:27" ht="13" x14ac:dyDescent="0.1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</row>
    <row r="615" spans="1:27" ht="13" x14ac:dyDescent="0.1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</row>
    <row r="616" spans="1:27" ht="13" x14ac:dyDescent="0.1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</row>
    <row r="617" spans="1:27" ht="13" x14ac:dyDescent="0.1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</row>
    <row r="618" spans="1:27" ht="13" x14ac:dyDescent="0.1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</row>
    <row r="619" spans="1:27" ht="13" x14ac:dyDescent="0.1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</row>
    <row r="620" spans="1:27" ht="13" x14ac:dyDescent="0.1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</row>
    <row r="621" spans="1:27" ht="13" x14ac:dyDescent="0.1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</row>
    <row r="622" spans="1:27" ht="13" x14ac:dyDescent="0.1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</row>
    <row r="623" spans="1:27" ht="13" x14ac:dyDescent="0.1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</row>
    <row r="624" spans="1:27" ht="13" x14ac:dyDescent="0.1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</row>
    <row r="625" spans="1:27" ht="13" x14ac:dyDescent="0.1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</row>
    <row r="626" spans="1:27" ht="13" x14ac:dyDescent="0.1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</row>
    <row r="627" spans="1:27" ht="13" x14ac:dyDescent="0.1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</row>
    <row r="628" spans="1:27" ht="13" x14ac:dyDescent="0.1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</row>
    <row r="629" spans="1:27" ht="13" x14ac:dyDescent="0.1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</row>
    <row r="630" spans="1:27" ht="13" x14ac:dyDescent="0.1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</row>
    <row r="631" spans="1:27" ht="13" x14ac:dyDescent="0.1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</row>
    <row r="632" spans="1:27" ht="13" x14ac:dyDescent="0.1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</row>
    <row r="633" spans="1:27" ht="13" x14ac:dyDescent="0.1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</row>
    <row r="634" spans="1:27" ht="13" x14ac:dyDescent="0.1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</row>
    <row r="635" spans="1:27" ht="13" x14ac:dyDescent="0.1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</row>
    <row r="636" spans="1:27" ht="13" x14ac:dyDescent="0.1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</row>
    <row r="637" spans="1:27" ht="13" x14ac:dyDescent="0.1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</row>
    <row r="638" spans="1:27" ht="13" x14ac:dyDescent="0.1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</row>
    <row r="639" spans="1:27" ht="13" x14ac:dyDescent="0.1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</row>
    <row r="640" spans="1:27" ht="13" x14ac:dyDescent="0.1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</row>
    <row r="641" spans="1:27" ht="13" x14ac:dyDescent="0.1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</row>
    <row r="642" spans="1:27" ht="13" x14ac:dyDescent="0.1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</row>
    <row r="643" spans="1:27" ht="13" x14ac:dyDescent="0.1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</row>
    <row r="644" spans="1:27" ht="13" x14ac:dyDescent="0.1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</row>
    <row r="645" spans="1:27" ht="13" x14ac:dyDescent="0.1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</row>
    <row r="646" spans="1:27" ht="13" x14ac:dyDescent="0.1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</row>
    <row r="647" spans="1:27" ht="13" x14ac:dyDescent="0.1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</row>
    <row r="648" spans="1:27" ht="13" x14ac:dyDescent="0.1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</row>
    <row r="649" spans="1:27" ht="13" x14ac:dyDescent="0.1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</row>
    <row r="650" spans="1:27" ht="13" x14ac:dyDescent="0.1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</row>
    <row r="651" spans="1:27" ht="13" x14ac:dyDescent="0.1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</row>
    <row r="652" spans="1:27" ht="13" x14ac:dyDescent="0.1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</row>
    <row r="653" spans="1:27" ht="13" x14ac:dyDescent="0.1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</row>
    <row r="654" spans="1:27" ht="13" x14ac:dyDescent="0.1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</row>
    <row r="655" spans="1:27" ht="13" x14ac:dyDescent="0.1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</row>
    <row r="656" spans="1:27" ht="13" x14ac:dyDescent="0.1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</row>
    <row r="657" spans="1:27" ht="13" x14ac:dyDescent="0.1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</row>
    <row r="658" spans="1:27" ht="13" x14ac:dyDescent="0.1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</row>
    <row r="659" spans="1:27" ht="13" x14ac:dyDescent="0.1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</row>
    <row r="660" spans="1:27" ht="13" x14ac:dyDescent="0.1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</row>
    <row r="661" spans="1:27" ht="13" x14ac:dyDescent="0.1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</row>
    <row r="662" spans="1:27" ht="13" x14ac:dyDescent="0.1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</row>
    <row r="663" spans="1:27" ht="13" x14ac:dyDescent="0.1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</row>
    <row r="664" spans="1:27" ht="13" x14ac:dyDescent="0.1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</row>
    <row r="665" spans="1:27" ht="13" x14ac:dyDescent="0.1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</row>
    <row r="666" spans="1:27" ht="13" x14ac:dyDescent="0.1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</row>
    <row r="667" spans="1:27" ht="13" x14ac:dyDescent="0.1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</row>
    <row r="668" spans="1:27" ht="13" x14ac:dyDescent="0.1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</row>
    <row r="669" spans="1:27" ht="13" x14ac:dyDescent="0.1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</row>
    <row r="670" spans="1:27" ht="13" x14ac:dyDescent="0.1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</row>
    <row r="671" spans="1:27" ht="13" x14ac:dyDescent="0.1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</row>
    <row r="672" spans="1:27" ht="13" x14ac:dyDescent="0.1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</row>
    <row r="673" spans="1:27" ht="13" x14ac:dyDescent="0.1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</row>
    <row r="674" spans="1:27" ht="13" x14ac:dyDescent="0.1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</row>
    <row r="675" spans="1:27" ht="13" x14ac:dyDescent="0.1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</row>
    <row r="676" spans="1:27" ht="13" x14ac:dyDescent="0.1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</row>
    <row r="677" spans="1:27" ht="13" x14ac:dyDescent="0.1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</row>
    <row r="678" spans="1:27" ht="13" x14ac:dyDescent="0.1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</row>
    <row r="679" spans="1:27" ht="13" x14ac:dyDescent="0.1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</row>
    <row r="680" spans="1:27" ht="13" x14ac:dyDescent="0.1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</row>
    <row r="681" spans="1:27" ht="13" x14ac:dyDescent="0.1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</row>
    <row r="682" spans="1:27" ht="13" x14ac:dyDescent="0.1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</row>
    <row r="683" spans="1:27" ht="13" x14ac:dyDescent="0.1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</row>
    <row r="684" spans="1:27" ht="13" x14ac:dyDescent="0.1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</row>
    <row r="685" spans="1:27" ht="13" x14ac:dyDescent="0.1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</row>
    <row r="686" spans="1:27" ht="13" x14ac:dyDescent="0.1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</row>
    <row r="687" spans="1:27" ht="13" x14ac:dyDescent="0.1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</row>
    <row r="688" spans="1:27" ht="13" x14ac:dyDescent="0.1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</row>
    <row r="689" spans="1:27" ht="13" x14ac:dyDescent="0.1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</row>
    <row r="690" spans="1:27" ht="13" x14ac:dyDescent="0.1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</row>
    <row r="691" spans="1:27" ht="13" x14ac:dyDescent="0.1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</row>
    <row r="692" spans="1:27" ht="13" x14ac:dyDescent="0.1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</row>
    <row r="693" spans="1:27" ht="13" x14ac:dyDescent="0.1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</row>
    <row r="694" spans="1:27" ht="13" x14ac:dyDescent="0.1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</row>
    <row r="695" spans="1:27" ht="13" x14ac:dyDescent="0.1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</row>
    <row r="696" spans="1:27" ht="13" x14ac:dyDescent="0.1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</row>
    <row r="697" spans="1:27" ht="13" x14ac:dyDescent="0.1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</row>
    <row r="698" spans="1:27" ht="13" x14ac:dyDescent="0.1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</row>
    <row r="699" spans="1:27" ht="13" x14ac:dyDescent="0.1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</row>
    <row r="700" spans="1:27" ht="13" x14ac:dyDescent="0.1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</row>
    <row r="701" spans="1:27" ht="13" x14ac:dyDescent="0.1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</row>
    <row r="702" spans="1:27" ht="13" x14ac:dyDescent="0.1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</row>
    <row r="703" spans="1:27" ht="13" x14ac:dyDescent="0.1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</row>
    <row r="704" spans="1:27" ht="13" x14ac:dyDescent="0.1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</row>
    <row r="705" spans="1:27" ht="13" x14ac:dyDescent="0.1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</row>
    <row r="706" spans="1:27" ht="13" x14ac:dyDescent="0.1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</row>
    <row r="707" spans="1:27" ht="13" x14ac:dyDescent="0.1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</row>
    <row r="708" spans="1:27" ht="13" x14ac:dyDescent="0.1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</row>
    <row r="709" spans="1:27" ht="13" x14ac:dyDescent="0.1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</row>
    <row r="710" spans="1:27" ht="13" x14ac:dyDescent="0.1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</row>
    <row r="711" spans="1:27" ht="13" x14ac:dyDescent="0.1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</row>
    <row r="712" spans="1:27" ht="13" x14ac:dyDescent="0.1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</row>
    <row r="713" spans="1:27" ht="13" x14ac:dyDescent="0.1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</row>
    <row r="714" spans="1:27" ht="13" x14ac:dyDescent="0.1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</row>
    <row r="715" spans="1:27" ht="13" x14ac:dyDescent="0.1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</row>
    <row r="716" spans="1:27" ht="13" x14ac:dyDescent="0.1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</row>
    <row r="717" spans="1:27" ht="13" x14ac:dyDescent="0.1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</row>
    <row r="718" spans="1:27" ht="13" x14ac:dyDescent="0.1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</row>
    <row r="719" spans="1:27" ht="13" x14ac:dyDescent="0.1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</row>
    <row r="720" spans="1:27" ht="13" x14ac:dyDescent="0.1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</row>
    <row r="721" spans="1:27" ht="13" x14ac:dyDescent="0.1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</row>
    <row r="722" spans="1:27" ht="13" x14ac:dyDescent="0.1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</row>
    <row r="723" spans="1:27" ht="13" x14ac:dyDescent="0.1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</row>
    <row r="724" spans="1:27" ht="13" x14ac:dyDescent="0.1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</row>
    <row r="725" spans="1:27" ht="13" x14ac:dyDescent="0.1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</row>
    <row r="726" spans="1:27" ht="13" x14ac:dyDescent="0.1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</row>
    <row r="727" spans="1:27" ht="13" x14ac:dyDescent="0.1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</row>
    <row r="728" spans="1:27" ht="13" x14ac:dyDescent="0.1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</row>
    <row r="729" spans="1:27" ht="13" x14ac:dyDescent="0.1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</row>
    <row r="730" spans="1:27" ht="13" x14ac:dyDescent="0.1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</row>
    <row r="731" spans="1:27" ht="13" x14ac:dyDescent="0.1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</row>
    <row r="732" spans="1:27" ht="13" x14ac:dyDescent="0.1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</row>
    <row r="733" spans="1:27" ht="13" x14ac:dyDescent="0.1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</row>
    <row r="734" spans="1:27" ht="13" x14ac:dyDescent="0.1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</row>
    <row r="735" spans="1:27" ht="13" x14ac:dyDescent="0.1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</row>
    <row r="736" spans="1:27" ht="13" x14ac:dyDescent="0.1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</row>
    <row r="737" spans="1:27" ht="13" x14ac:dyDescent="0.1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</row>
    <row r="738" spans="1:27" ht="13" x14ac:dyDescent="0.1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</row>
    <row r="739" spans="1:27" ht="13" x14ac:dyDescent="0.1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</row>
    <row r="740" spans="1:27" ht="13" x14ac:dyDescent="0.1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</row>
    <row r="741" spans="1:27" ht="13" x14ac:dyDescent="0.1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</row>
    <row r="742" spans="1:27" ht="13" x14ac:dyDescent="0.1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</row>
    <row r="743" spans="1:27" ht="13" x14ac:dyDescent="0.1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</row>
    <row r="744" spans="1:27" ht="13" x14ac:dyDescent="0.1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</row>
    <row r="745" spans="1:27" ht="13" x14ac:dyDescent="0.1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</row>
    <row r="746" spans="1:27" ht="13" x14ac:dyDescent="0.1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</row>
    <row r="747" spans="1:27" ht="13" x14ac:dyDescent="0.1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</row>
    <row r="748" spans="1:27" ht="13" x14ac:dyDescent="0.1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</row>
    <row r="749" spans="1:27" ht="13" x14ac:dyDescent="0.1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</row>
    <row r="750" spans="1:27" ht="13" x14ac:dyDescent="0.1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</row>
    <row r="751" spans="1:27" ht="13" x14ac:dyDescent="0.1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</row>
    <row r="752" spans="1:27" ht="13" x14ac:dyDescent="0.1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</row>
    <row r="753" spans="1:27" ht="13" x14ac:dyDescent="0.1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</row>
    <row r="754" spans="1:27" ht="13" x14ac:dyDescent="0.1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</row>
    <row r="755" spans="1:27" ht="13" x14ac:dyDescent="0.1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</row>
    <row r="756" spans="1:27" ht="13" x14ac:dyDescent="0.1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</row>
    <row r="757" spans="1:27" ht="13" x14ac:dyDescent="0.1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</row>
    <row r="758" spans="1:27" ht="13" x14ac:dyDescent="0.1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</row>
    <row r="759" spans="1:27" ht="13" x14ac:dyDescent="0.1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</row>
    <row r="760" spans="1:27" ht="13" x14ac:dyDescent="0.1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</row>
    <row r="761" spans="1:27" ht="13" x14ac:dyDescent="0.1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</row>
    <row r="762" spans="1:27" ht="13" x14ac:dyDescent="0.1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</row>
    <row r="763" spans="1:27" ht="13" x14ac:dyDescent="0.1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</row>
    <row r="764" spans="1:27" ht="13" x14ac:dyDescent="0.1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</row>
    <row r="765" spans="1:27" ht="13" x14ac:dyDescent="0.1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</row>
    <row r="766" spans="1:27" ht="13" x14ac:dyDescent="0.1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</row>
    <row r="767" spans="1:27" ht="13" x14ac:dyDescent="0.1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</row>
    <row r="768" spans="1:27" ht="13" x14ac:dyDescent="0.1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</row>
    <row r="769" spans="1:27" ht="13" x14ac:dyDescent="0.1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</row>
    <row r="770" spans="1:27" ht="13" x14ac:dyDescent="0.1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</row>
    <row r="771" spans="1:27" ht="13" x14ac:dyDescent="0.1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</row>
    <row r="772" spans="1:27" ht="13" x14ac:dyDescent="0.1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</row>
    <row r="773" spans="1:27" ht="13" x14ac:dyDescent="0.1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</row>
    <row r="774" spans="1:27" ht="13" x14ac:dyDescent="0.1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</row>
    <row r="775" spans="1:27" ht="13" x14ac:dyDescent="0.1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</row>
    <row r="776" spans="1:27" ht="13" x14ac:dyDescent="0.1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</row>
    <row r="777" spans="1:27" ht="13" x14ac:dyDescent="0.1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</row>
    <row r="778" spans="1:27" ht="13" x14ac:dyDescent="0.1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</row>
    <row r="779" spans="1:27" ht="13" x14ac:dyDescent="0.1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</row>
    <row r="780" spans="1:27" ht="13" x14ac:dyDescent="0.1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</row>
    <row r="781" spans="1:27" ht="13" x14ac:dyDescent="0.1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</row>
    <row r="782" spans="1:27" ht="13" x14ac:dyDescent="0.1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</row>
    <row r="783" spans="1:27" ht="13" x14ac:dyDescent="0.1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</row>
    <row r="784" spans="1:27" ht="13" x14ac:dyDescent="0.1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</row>
    <row r="785" spans="1:27" ht="13" x14ac:dyDescent="0.1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</row>
    <row r="786" spans="1:27" ht="13" x14ac:dyDescent="0.1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</row>
    <row r="787" spans="1:27" ht="13" x14ac:dyDescent="0.1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</row>
    <row r="788" spans="1:27" ht="13" x14ac:dyDescent="0.1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</row>
    <row r="789" spans="1:27" ht="13" x14ac:dyDescent="0.1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</row>
    <row r="790" spans="1:27" ht="13" x14ac:dyDescent="0.1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</row>
    <row r="791" spans="1:27" ht="13" x14ac:dyDescent="0.1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</row>
    <row r="792" spans="1:27" ht="13" x14ac:dyDescent="0.1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</row>
    <row r="793" spans="1:27" ht="13" x14ac:dyDescent="0.1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</row>
    <row r="794" spans="1:27" ht="13" x14ac:dyDescent="0.1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</row>
    <row r="795" spans="1:27" ht="13" x14ac:dyDescent="0.1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</row>
    <row r="796" spans="1:27" ht="13" x14ac:dyDescent="0.1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</row>
    <row r="797" spans="1:27" ht="13" x14ac:dyDescent="0.1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</row>
    <row r="798" spans="1:27" ht="13" x14ac:dyDescent="0.1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</row>
    <row r="799" spans="1:27" ht="13" x14ac:dyDescent="0.1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</row>
    <row r="800" spans="1:27" ht="13" x14ac:dyDescent="0.1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</row>
    <row r="801" spans="1:27" ht="13" x14ac:dyDescent="0.1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</row>
    <row r="802" spans="1:27" ht="13" x14ac:dyDescent="0.1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</row>
    <row r="803" spans="1:27" ht="13" x14ac:dyDescent="0.1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</row>
    <row r="804" spans="1:27" ht="13" x14ac:dyDescent="0.1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</row>
    <row r="805" spans="1:27" ht="13" x14ac:dyDescent="0.1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</row>
    <row r="806" spans="1:27" ht="13" x14ac:dyDescent="0.1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</row>
    <row r="807" spans="1:27" ht="13" x14ac:dyDescent="0.1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</row>
    <row r="808" spans="1:27" ht="13" x14ac:dyDescent="0.1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</row>
    <row r="809" spans="1:27" ht="13" x14ac:dyDescent="0.1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</row>
    <row r="810" spans="1:27" ht="13" x14ac:dyDescent="0.1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</row>
    <row r="811" spans="1:27" ht="13" x14ac:dyDescent="0.1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</row>
    <row r="812" spans="1:27" ht="13" x14ac:dyDescent="0.1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</row>
    <row r="813" spans="1:27" ht="13" x14ac:dyDescent="0.1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</row>
    <row r="814" spans="1:27" ht="13" x14ac:dyDescent="0.1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</row>
    <row r="815" spans="1:27" ht="13" x14ac:dyDescent="0.1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</row>
    <row r="816" spans="1:27" ht="13" x14ac:dyDescent="0.1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</row>
    <row r="817" spans="1:27" ht="13" x14ac:dyDescent="0.1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</row>
    <row r="818" spans="1:27" ht="13" x14ac:dyDescent="0.1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</row>
    <row r="819" spans="1:27" ht="13" x14ac:dyDescent="0.1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</row>
    <row r="820" spans="1:27" ht="13" x14ac:dyDescent="0.1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</row>
    <row r="821" spans="1:27" ht="13" x14ac:dyDescent="0.1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</row>
    <row r="822" spans="1:27" ht="13" x14ac:dyDescent="0.1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</row>
    <row r="823" spans="1:27" ht="13" x14ac:dyDescent="0.1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</row>
    <row r="824" spans="1:27" ht="13" x14ac:dyDescent="0.1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</row>
    <row r="825" spans="1:27" ht="13" x14ac:dyDescent="0.1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</row>
    <row r="826" spans="1:27" ht="13" x14ac:dyDescent="0.1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</row>
    <row r="827" spans="1:27" ht="13" x14ac:dyDescent="0.1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</row>
    <row r="828" spans="1:27" ht="13" x14ac:dyDescent="0.1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</row>
    <row r="829" spans="1:27" ht="13" x14ac:dyDescent="0.1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</row>
    <row r="830" spans="1:27" ht="13" x14ac:dyDescent="0.1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</row>
    <row r="831" spans="1:27" ht="13" x14ac:dyDescent="0.1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</row>
    <row r="832" spans="1:27" ht="13" x14ac:dyDescent="0.1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</row>
    <row r="833" spans="1:27" ht="13" x14ac:dyDescent="0.1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</row>
    <row r="834" spans="1:27" ht="13" x14ac:dyDescent="0.1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</row>
    <row r="835" spans="1:27" ht="13" x14ac:dyDescent="0.1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</row>
    <row r="836" spans="1:27" ht="13" x14ac:dyDescent="0.1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</row>
    <row r="837" spans="1:27" ht="13" x14ac:dyDescent="0.1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</row>
    <row r="838" spans="1:27" ht="13" x14ac:dyDescent="0.1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</row>
    <row r="839" spans="1:27" ht="13" x14ac:dyDescent="0.1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</row>
    <row r="840" spans="1:27" ht="13" x14ac:dyDescent="0.1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</row>
    <row r="841" spans="1:27" ht="13" x14ac:dyDescent="0.1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</row>
    <row r="842" spans="1:27" ht="13" x14ac:dyDescent="0.1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</row>
    <row r="843" spans="1:27" ht="13" x14ac:dyDescent="0.1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</row>
    <row r="844" spans="1:27" ht="13" x14ac:dyDescent="0.1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</row>
    <row r="845" spans="1:27" ht="13" x14ac:dyDescent="0.1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</row>
    <row r="846" spans="1:27" ht="13" x14ac:dyDescent="0.1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</row>
    <row r="847" spans="1:27" ht="13" x14ac:dyDescent="0.1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</row>
    <row r="848" spans="1:27" ht="13" x14ac:dyDescent="0.1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</row>
    <row r="849" spans="1:27" ht="13" x14ac:dyDescent="0.1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</row>
    <row r="850" spans="1:27" ht="13" x14ac:dyDescent="0.1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</row>
    <row r="851" spans="1:27" ht="13" x14ac:dyDescent="0.1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</row>
    <row r="852" spans="1:27" ht="13" x14ac:dyDescent="0.1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</row>
    <row r="853" spans="1:27" ht="13" x14ac:dyDescent="0.1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</row>
    <row r="854" spans="1:27" ht="13" x14ac:dyDescent="0.1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</row>
    <row r="855" spans="1:27" ht="13" x14ac:dyDescent="0.1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</row>
    <row r="856" spans="1:27" ht="13" x14ac:dyDescent="0.1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</row>
    <row r="857" spans="1:27" ht="13" x14ac:dyDescent="0.1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</row>
    <row r="858" spans="1:27" ht="13" x14ac:dyDescent="0.1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</row>
    <row r="859" spans="1:27" ht="13" x14ac:dyDescent="0.1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</row>
    <row r="860" spans="1:27" ht="13" x14ac:dyDescent="0.1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</row>
    <row r="861" spans="1:27" ht="13" x14ac:dyDescent="0.1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</row>
    <row r="862" spans="1:27" ht="13" x14ac:dyDescent="0.1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</row>
    <row r="863" spans="1:27" ht="13" x14ac:dyDescent="0.1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</row>
    <row r="864" spans="1:27" ht="13" x14ac:dyDescent="0.1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</row>
    <row r="865" spans="1:27" ht="13" x14ac:dyDescent="0.1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</row>
    <row r="866" spans="1:27" ht="13" x14ac:dyDescent="0.1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</row>
    <row r="867" spans="1:27" ht="13" x14ac:dyDescent="0.1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</row>
    <row r="868" spans="1:27" ht="13" x14ac:dyDescent="0.1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</row>
    <row r="869" spans="1:27" ht="13" x14ac:dyDescent="0.1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</row>
    <row r="870" spans="1:27" ht="13" x14ac:dyDescent="0.1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</row>
    <row r="871" spans="1:27" ht="13" x14ac:dyDescent="0.1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</row>
    <row r="872" spans="1:27" ht="13" x14ac:dyDescent="0.1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</row>
    <row r="873" spans="1:27" ht="13" x14ac:dyDescent="0.1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</row>
    <row r="874" spans="1:27" ht="13" x14ac:dyDescent="0.1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</row>
    <row r="875" spans="1:27" ht="13" x14ac:dyDescent="0.1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</row>
    <row r="876" spans="1:27" ht="13" x14ac:dyDescent="0.1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</row>
    <row r="877" spans="1:27" ht="13" x14ac:dyDescent="0.1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</row>
    <row r="878" spans="1:27" ht="13" x14ac:dyDescent="0.1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</row>
    <row r="879" spans="1:27" ht="13" x14ac:dyDescent="0.1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</row>
    <row r="880" spans="1:27" ht="13" x14ac:dyDescent="0.1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</row>
    <row r="881" spans="1:27" ht="13" x14ac:dyDescent="0.1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</row>
    <row r="882" spans="1:27" ht="13" x14ac:dyDescent="0.1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</row>
    <row r="883" spans="1:27" ht="13" x14ac:dyDescent="0.1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</row>
    <row r="884" spans="1:27" ht="13" x14ac:dyDescent="0.1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</row>
    <row r="885" spans="1:27" ht="13" x14ac:dyDescent="0.1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</row>
    <row r="886" spans="1:27" ht="13" x14ac:dyDescent="0.1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</row>
    <row r="887" spans="1:27" ht="13" x14ac:dyDescent="0.1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</row>
    <row r="888" spans="1:27" ht="13" x14ac:dyDescent="0.1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</row>
    <row r="889" spans="1:27" ht="13" x14ac:dyDescent="0.1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</row>
    <row r="890" spans="1:27" ht="13" x14ac:dyDescent="0.1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</row>
    <row r="891" spans="1:27" ht="13" x14ac:dyDescent="0.1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</row>
    <row r="892" spans="1:27" ht="13" x14ac:dyDescent="0.1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</row>
    <row r="893" spans="1:27" ht="13" x14ac:dyDescent="0.1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</row>
    <row r="894" spans="1:27" ht="13" x14ac:dyDescent="0.1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</row>
    <row r="895" spans="1:27" ht="13" x14ac:dyDescent="0.1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</row>
    <row r="896" spans="1:27" ht="13" x14ac:dyDescent="0.1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</row>
    <row r="897" spans="1:27" ht="13" x14ac:dyDescent="0.1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</row>
    <row r="898" spans="1:27" ht="13" x14ac:dyDescent="0.1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</row>
    <row r="899" spans="1:27" ht="13" x14ac:dyDescent="0.1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</row>
    <row r="900" spans="1:27" ht="13" x14ac:dyDescent="0.1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</row>
    <row r="901" spans="1:27" ht="13" x14ac:dyDescent="0.1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</row>
    <row r="902" spans="1:27" ht="13" x14ac:dyDescent="0.1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</row>
    <row r="903" spans="1:27" ht="13" x14ac:dyDescent="0.1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</row>
    <row r="904" spans="1:27" ht="13" x14ac:dyDescent="0.1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</row>
    <row r="905" spans="1:27" ht="13" x14ac:dyDescent="0.1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</row>
    <row r="906" spans="1:27" ht="13" x14ac:dyDescent="0.1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</row>
    <row r="907" spans="1:27" ht="13" x14ac:dyDescent="0.1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</row>
    <row r="908" spans="1:27" ht="13" x14ac:dyDescent="0.1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</row>
    <row r="909" spans="1:27" ht="13" x14ac:dyDescent="0.1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</row>
    <row r="910" spans="1:27" ht="13" x14ac:dyDescent="0.1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</row>
    <row r="911" spans="1:27" ht="13" x14ac:dyDescent="0.1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</row>
    <row r="912" spans="1:27" ht="13" x14ac:dyDescent="0.1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</row>
    <row r="913" spans="1:27" ht="13" x14ac:dyDescent="0.1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</row>
    <row r="914" spans="1:27" ht="13" x14ac:dyDescent="0.1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</row>
    <row r="915" spans="1:27" ht="13" x14ac:dyDescent="0.1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</row>
    <row r="916" spans="1:27" ht="13" x14ac:dyDescent="0.1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</row>
    <row r="917" spans="1:27" ht="13" x14ac:dyDescent="0.1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</row>
    <row r="918" spans="1:27" ht="13" x14ac:dyDescent="0.1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</row>
    <row r="919" spans="1:27" ht="13" x14ac:dyDescent="0.1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</row>
    <row r="920" spans="1:27" ht="13" x14ac:dyDescent="0.1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</row>
    <row r="921" spans="1:27" ht="13" x14ac:dyDescent="0.1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</row>
    <row r="922" spans="1:27" ht="13" x14ac:dyDescent="0.1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</row>
    <row r="923" spans="1:27" ht="13" x14ac:dyDescent="0.1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</row>
    <row r="924" spans="1:27" ht="13" x14ac:dyDescent="0.1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</row>
    <row r="925" spans="1:27" ht="13" x14ac:dyDescent="0.1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</row>
    <row r="926" spans="1:27" ht="13" x14ac:dyDescent="0.1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</row>
    <row r="927" spans="1:27" ht="13" x14ac:dyDescent="0.1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</row>
    <row r="928" spans="1:27" ht="13" x14ac:dyDescent="0.1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</row>
    <row r="929" spans="1:27" ht="13" x14ac:dyDescent="0.1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</row>
    <row r="930" spans="1:27" ht="13" x14ac:dyDescent="0.1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</row>
    <row r="931" spans="1:27" ht="13" x14ac:dyDescent="0.1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</row>
    <row r="932" spans="1:27" ht="13" x14ac:dyDescent="0.1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</row>
    <row r="933" spans="1:27" ht="13" x14ac:dyDescent="0.1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</row>
    <row r="934" spans="1:27" ht="13" x14ac:dyDescent="0.1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</row>
    <row r="935" spans="1:27" ht="13" x14ac:dyDescent="0.1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</row>
    <row r="936" spans="1:27" ht="13" x14ac:dyDescent="0.1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</row>
    <row r="937" spans="1:27" ht="13" x14ac:dyDescent="0.1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</row>
    <row r="938" spans="1:27" ht="13" x14ac:dyDescent="0.1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</row>
    <row r="939" spans="1:27" ht="13" x14ac:dyDescent="0.1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</row>
    <row r="940" spans="1:27" ht="13" x14ac:dyDescent="0.1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</row>
    <row r="941" spans="1:27" ht="13" x14ac:dyDescent="0.1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</row>
    <row r="942" spans="1:27" ht="13" x14ac:dyDescent="0.1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</row>
    <row r="943" spans="1:27" ht="13" x14ac:dyDescent="0.1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</row>
    <row r="944" spans="1:27" ht="13" x14ac:dyDescent="0.1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</row>
    <row r="945" spans="1:27" ht="13" x14ac:dyDescent="0.1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</row>
    <row r="946" spans="1:27" ht="13" x14ac:dyDescent="0.1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</row>
    <row r="947" spans="1:27" ht="13" x14ac:dyDescent="0.1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</row>
    <row r="948" spans="1:27" ht="13" x14ac:dyDescent="0.1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</row>
    <row r="949" spans="1:27" ht="13" x14ac:dyDescent="0.1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</row>
    <row r="950" spans="1:27" ht="13" x14ac:dyDescent="0.1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</row>
    <row r="951" spans="1:27" ht="13" x14ac:dyDescent="0.1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</row>
    <row r="952" spans="1:27" ht="13" x14ac:dyDescent="0.1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</row>
    <row r="953" spans="1:27" ht="13" x14ac:dyDescent="0.1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</row>
    <row r="954" spans="1:27" ht="13" x14ac:dyDescent="0.1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</row>
    <row r="955" spans="1:27" ht="13" x14ac:dyDescent="0.1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</row>
    <row r="956" spans="1:27" ht="13" x14ac:dyDescent="0.1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</row>
    <row r="957" spans="1:27" ht="13" x14ac:dyDescent="0.1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</row>
    <row r="958" spans="1:27" ht="13" x14ac:dyDescent="0.1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</row>
    <row r="959" spans="1:27" ht="13" x14ac:dyDescent="0.1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</row>
    <row r="960" spans="1:27" ht="13" x14ac:dyDescent="0.1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</row>
    <row r="961" spans="1:27" ht="13" x14ac:dyDescent="0.1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</row>
    <row r="962" spans="1:27" ht="13" x14ac:dyDescent="0.1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</row>
    <row r="963" spans="1:27" ht="13" x14ac:dyDescent="0.1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</row>
    <row r="964" spans="1:27" ht="13" x14ac:dyDescent="0.1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</row>
    <row r="965" spans="1:27" ht="13" x14ac:dyDescent="0.1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</row>
    <row r="966" spans="1:27" ht="13" x14ac:dyDescent="0.1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</row>
    <row r="967" spans="1:27" ht="13" x14ac:dyDescent="0.1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</row>
    <row r="968" spans="1:27" ht="13" x14ac:dyDescent="0.1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</row>
    <row r="969" spans="1:27" ht="13" x14ac:dyDescent="0.1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</row>
    <row r="970" spans="1:27" ht="13" x14ac:dyDescent="0.1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</row>
    <row r="971" spans="1:27" ht="13" x14ac:dyDescent="0.1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</row>
    <row r="972" spans="1:27" ht="13" x14ac:dyDescent="0.1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</row>
    <row r="973" spans="1:27" ht="13" x14ac:dyDescent="0.1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</row>
    <row r="974" spans="1:27" ht="13" x14ac:dyDescent="0.1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</row>
    <row r="975" spans="1:27" ht="13" x14ac:dyDescent="0.1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</row>
    <row r="976" spans="1:27" ht="13" x14ac:dyDescent="0.1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</row>
    <row r="977" spans="1:27" ht="13" x14ac:dyDescent="0.1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</row>
    <row r="978" spans="1:27" ht="13" x14ac:dyDescent="0.1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</row>
    <row r="979" spans="1:27" ht="13" x14ac:dyDescent="0.1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</row>
    <row r="980" spans="1:27" ht="13" x14ac:dyDescent="0.1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</row>
    <row r="981" spans="1:27" ht="13" x14ac:dyDescent="0.1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</row>
    <row r="982" spans="1:27" ht="13" x14ac:dyDescent="0.1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</row>
    <row r="983" spans="1:27" ht="13" x14ac:dyDescent="0.1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</row>
    <row r="984" spans="1:27" ht="13" x14ac:dyDescent="0.1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</row>
    <row r="985" spans="1:27" ht="13" x14ac:dyDescent="0.1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</row>
    <row r="986" spans="1:27" ht="13" x14ac:dyDescent="0.1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</row>
    <row r="987" spans="1:27" ht="13" x14ac:dyDescent="0.1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</row>
    <row r="988" spans="1:27" ht="13" x14ac:dyDescent="0.1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</row>
    <row r="989" spans="1:27" ht="13" x14ac:dyDescent="0.1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</row>
    <row r="990" spans="1:27" ht="13" x14ac:dyDescent="0.1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</row>
    <row r="991" spans="1:27" ht="13" x14ac:dyDescent="0.1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</row>
    <row r="992" spans="1:27" ht="13" x14ac:dyDescent="0.1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</row>
    <row r="993" spans="1:27" ht="13" x14ac:dyDescent="0.1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</row>
    <row r="994" spans="1:27" ht="13" x14ac:dyDescent="0.1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</row>
    <row r="995" spans="1:27" ht="13" x14ac:dyDescent="0.1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</row>
    <row r="996" spans="1:27" ht="13" x14ac:dyDescent="0.1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</row>
    <row r="997" spans="1:27" ht="13" x14ac:dyDescent="0.1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</row>
    <row r="998" spans="1:27" ht="13" x14ac:dyDescent="0.1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</row>
    <row r="999" spans="1:27" ht="13" x14ac:dyDescent="0.1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</row>
    <row r="1000" spans="1:27" ht="13" x14ac:dyDescent="0.1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outlinePr summaryBelow="0" summaryRight="0"/>
  </sheetPr>
  <dimension ref="A1:Z1508"/>
  <sheetViews>
    <sheetView workbookViewId="0">
      <pane ySplit="1" topLeftCell="A2" activePane="bottomLeft" state="frozen"/>
      <selection pane="bottomLeft" activeCell="B2" sqref="B2"/>
    </sheetView>
  </sheetViews>
  <sheetFormatPr baseColWidth="10" defaultColWidth="12.6640625" defaultRowHeight="15.75" customHeight="1" x14ac:dyDescent="0.15"/>
  <cols>
    <col min="1" max="1" width="3.83203125" customWidth="1"/>
    <col min="2" max="2" width="5.83203125" customWidth="1"/>
    <col min="3" max="3" width="4.33203125" customWidth="1"/>
    <col min="4" max="5" width="4.6640625" customWidth="1"/>
    <col min="6" max="6" width="4.33203125" customWidth="1"/>
    <col min="7" max="9" width="10.1640625" customWidth="1"/>
  </cols>
  <sheetData>
    <row r="1" spans="1:26" ht="50" customHeight="1" x14ac:dyDescent="0.15">
      <c r="A1" s="22" t="s">
        <v>7</v>
      </c>
      <c r="B1" s="22" t="s">
        <v>0</v>
      </c>
      <c r="C1" s="22" t="s">
        <v>1</v>
      </c>
      <c r="D1" s="22" t="s">
        <v>8</v>
      </c>
      <c r="E1" s="22" t="s">
        <v>9</v>
      </c>
      <c r="F1" s="22" t="s">
        <v>446</v>
      </c>
      <c r="G1" s="22" t="s">
        <v>13</v>
      </c>
      <c r="H1" s="22" t="s">
        <v>14</v>
      </c>
      <c r="I1" s="22" t="s">
        <v>447</v>
      </c>
      <c r="J1" s="22" t="s">
        <v>448</v>
      </c>
      <c r="K1" s="22" t="s">
        <v>449</v>
      </c>
      <c r="L1" s="22" t="s">
        <v>450</v>
      </c>
      <c r="M1" s="22" t="s">
        <v>451</v>
      </c>
      <c r="N1" s="22" t="s">
        <v>452</v>
      </c>
      <c r="O1" s="22" t="s">
        <v>453</v>
      </c>
      <c r="P1" s="22" t="s">
        <v>454</v>
      </c>
      <c r="Q1" s="22" t="s">
        <v>455</v>
      </c>
      <c r="R1" s="22" t="s">
        <v>456</v>
      </c>
      <c r="S1" s="14"/>
      <c r="T1" s="14"/>
      <c r="U1" s="14"/>
      <c r="V1" s="14"/>
      <c r="W1" s="14"/>
      <c r="X1" s="14"/>
      <c r="Y1" s="14"/>
      <c r="Z1" s="14"/>
    </row>
    <row r="2" spans="1:26" ht="15.75" customHeight="1" x14ac:dyDescent="0.15">
      <c r="A2" s="15">
        <v>397</v>
      </c>
      <c r="B2" s="15" t="s">
        <v>2</v>
      </c>
      <c r="C2" s="15" t="s">
        <v>4</v>
      </c>
      <c r="D2" s="15">
        <v>1</v>
      </c>
      <c r="E2" s="15" t="s">
        <v>21</v>
      </c>
      <c r="F2" s="15">
        <v>1</v>
      </c>
      <c r="G2" s="15">
        <v>1.48</v>
      </c>
      <c r="H2" s="15">
        <v>1.48</v>
      </c>
      <c r="I2" s="15">
        <v>0</v>
      </c>
      <c r="J2" s="15">
        <v>1.48</v>
      </c>
      <c r="K2" s="15">
        <v>0</v>
      </c>
      <c r="L2" s="15">
        <v>1.48</v>
      </c>
      <c r="M2" s="15" t="s">
        <v>457</v>
      </c>
      <c r="N2" s="15" t="s">
        <v>458</v>
      </c>
      <c r="O2" s="15" t="s">
        <v>459</v>
      </c>
      <c r="P2" s="15">
        <v>2</v>
      </c>
      <c r="Q2" s="15">
        <v>3</v>
      </c>
      <c r="R2" s="15"/>
      <c r="S2" s="15"/>
      <c r="T2" s="15"/>
      <c r="U2" s="15"/>
      <c r="V2" s="15"/>
      <c r="W2" s="15"/>
      <c r="X2" s="15"/>
      <c r="Y2" s="15"/>
      <c r="Z2" s="15"/>
    </row>
    <row r="3" spans="1:26" ht="15.75" customHeight="1" x14ac:dyDescent="0.15">
      <c r="A3" s="15">
        <v>397</v>
      </c>
      <c r="B3" s="15" t="s">
        <v>2</v>
      </c>
      <c r="C3" s="15" t="s">
        <v>4</v>
      </c>
      <c r="D3" s="15">
        <v>1</v>
      </c>
      <c r="E3" s="15" t="s">
        <v>21</v>
      </c>
      <c r="F3" s="15">
        <v>2</v>
      </c>
      <c r="G3" s="15">
        <v>0.57999999999999996</v>
      </c>
      <c r="H3" s="15">
        <v>0.57999999999999996</v>
      </c>
      <c r="I3" s="15">
        <v>1.48</v>
      </c>
      <c r="J3" s="15">
        <v>2.06</v>
      </c>
      <c r="K3" s="15">
        <v>1.48</v>
      </c>
      <c r="L3" s="15">
        <v>2.06</v>
      </c>
      <c r="M3" s="15" t="s">
        <v>460</v>
      </c>
      <c r="N3" s="15" t="s">
        <v>461</v>
      </c>
      <c r="O3" s="15" t="s">
        <v>462</v>
      </c>
      <c r="P3" s="15">
        <v>1</v>
      </c>
      <c r="Q3" s="15">
        <v>4</v>
      </c>
      <c r="R3" s="15"/>
      <c r="S3" s="15"/>
      <c r="T3" s="15"/>
      <c r="U3" s="15"/>
      <c r="V3" s="15"/>
      <c r="W3" s="15"/>
      <c r="X3" s="15"/>
      <c r="Y3" s="15"/>
      <c r="Z3" s="15"/>
    </row>
    <row r="4" spans="1:26" ht="15.75" customHeight="1" x14ac:dyDescent="0.15">
      <c r="A4" s="15">
        <v>397</v>
      </c>
      <c r="B4" s="15" t="s">
        <v>2</v>
      </c>
      <c r="C4" s="15" t="s">
        <v>4</v>
      </c>
      <c r="D4" s="15">
        <v>1</v>
      </c>
      <c r="E4" s="15" t="s">
        <v>21</v>
      </c>
      <c r="F4" s="15" t="s">
        <v>463</v>
      </c>
      <c r="G4" s="15">
        <v>0.12</v>
      </c>
      <c r="H4" s="15">
        <v>0.12</v>
      </c>
      <c r="I4" s="15">
        <v>2.06</v>
      </c>
      <c r="J4" s="15">
        <v>2.1800000000000002</v>
      </c>
      <c r="K4" s="15">
        <v>2.06</v>
      </c>
      <c r="L4" s="15">
        <v>2.1800000000000002</v>
      </c>
      <c r="M4" s="15" t="s">
        <v>464</v>
      </c>
      <c r="N4" s="15" t="s">
        <v>465</v>
      </c>
      <c r="O4" s="15" t="s">
        <v>466</v>
      </c>
      <c r="P4" s="15">
        <v>1</v>
      </c>
      <c r="Q4" s="15">
        <v>0</v>
      </c>
      <c r="R4" s="15"/>
      <c r="S4" s="15"/>
      <c r="T4" s="15"/>
      <c r="U4" s="15"/>
      <c r="V4" s="15"/>
      <c r="W4" s="15"/>
      <c r="X4" s="15"/>
      <c r="Y4" s="15"/>
      <c r="Z4" s="15"/>
    </row>
    <row r="5" spans="1:26" ht="15.75" customHeight="1" x14ac:dyDescent="0.15">
      <c r="A5" s="15">
        <v>397</v>
      </c>
      <c r="B5" s="15" t="s">
        <v>2</v>
      </c>
      <c r="C5" s="15" t="s">
        <v>4</v>
      </c>
      <c r="D5" s="15">
        <v>2</v>
      </c>
      <c r="E5" s="15" t="s">
        <v>21</v>
      </c>
      <c r="F5" s="15">
        <v>1</v>
      </c>
      <c r="G5" s="15">
        <v>1.48</v>
      </c>
      <c r="H5" s="15">
        <v>1.48</v>
      </c>
      <c r="I5" s="15">
        <v>2.2000000000000002</v>
      </c>
      <c r="J5" s="15">
        <v>3.68</v>
      </c>
      <c r="K5" s="15">
        <v>2.2000000000000002</v>
      </c>
      <c r="L5" s="15">
        <v>3.6509999999999998</v>
      </c>
      <c r="M5" s="15" t="s">
        <v>467</v>
      </c>
      <c r="N5" s="15" t="s">
        <v>468</v>
      </c>
      <c r="O5" s="15" t="s">
        <v>469</v>
      </c>
      <c r="P5" s="15">
        <v>1</v>
      </c>
      <c r="Q5" s="15">
        <v>1</v>
      </c>
      <c r="R5" s="15"/>
      <c r="S5" s="15"/>
      <c r="T5" s="15"/>
      <c r="U5" s="15"/>
      <c r="V5" s="15"/>
      <c r="W5" s="15"/>
      <c r="X5" s="15"/>
      <c r="Y5" s="15"/>
      <c r="Z5" s="15"/>
    </row>
    <row r="6" spans="1:26" ht="15.75" customHeight="1" x14ac:dyDescent="0.15">
      <c r="A6" s="15">
        <v>397</v>
      </c>
      <c r="B6" s="15" t="s">
        <v>2</v>
      </c>
      <c r="C6" s="15" t="s">
        <v>4</v>
      </c>
      <c r="D6" s="15">
        <v>2</v>
      </c>
      <c r="E6" s="15" t="s">
        <v>21</v>
      </c>
      <c r="F6" s="15">
        <v>2</v>
      </c>
      <c r="G6" s="15">
        <v>1.48</v>
      </c>
      <c r="H6" s="15">
        <v>1.48</v>
      </c>
      <c r="I6" s="15">
        <v>3.68</v>
      </c>
      <c r="J6" s="15">
        <v>5.16</v>
      </c>
      <c r="K6" s="15">
        <v>3.6509999999999998</v>
      </c>
      <c r="L6" s="15">
        <v>5.1020000000000003</v>
      </c>
      <c r="M6" s="15" t="s">
        <v>470</v>
      </c>
      <c r="N6" s="15" t="s">
        <v>471</v>
      </c>
      <c r="O6" s="15" t="s">
        <v>472</v>
      </c>
      <c r="P6" s="15">
        <v>1</v>
      </c>
      <c r="Q6" s="15">
        <v>1</v>
      </c>
      <c r="R6" s="15"/>
      <c r="S6" s="15"/>
      <c r="T6" s="15"/>
      <c r="U6" s="15"/>
      <c r="V6" s="15"/>
      <c r="W6" s="15"/>
      <c r="X6" s="15"/>
      <c r="Y6" s="15"/>
      <c r="Z6" s="15"/>
    </row>
    <row r="7" spans="1:26" ht="15.75" customHeight="1" x14ac:dyDescent="0.15">
      <c r="A7" s="15">
        <v>397</v>
      </c>
      <c r="B7" s="15" t="s">
        <v>2</v>
      </c>
      <c r="C7" s="15" t="s">
        <v>4</v>
      </c>
      <c r="D7" s="15">
        <v>2</v>
      </c>
      <c r="E7" s="15" t="s">
        <v>21</v>
      </c>
      <c r="F7" s="15">
        <v>3</v>
      </c>
      <c r="G7" s="15">
        <v>1.47</v>
      </c>
      <c r="H7" s="15">
        <v>1.47</v>
      </c>
      <c r="I7" s="15">
        <v>5.16</v>
      </c>
      <c r="J7" s="15">
        <v>6.63</v>
      </c>
      <c r="K7" s="15">
        <v>5.1020000000000003</v>
      </c>
      <c r="L7" s="15">
        <v>6.5430000000000001</v>
      </c>
      <c r="M7" s="15" t="s">
        <v>473</v>
      </c>
      <c r="N7" s="15" t="s">
        <v>474</v>
      </c>
      <c r="O7" s="15" t="s">
        <v>475</v>
      </c>
      <c r="P7" s="15">
        <v>1</v>
      </c>
      <c r="Q7" s="15">
        <v>6</v>
      </c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15">
      <c r="A8" s="15">
        <v>397</v>
      </c>
      <c r="B8" s="15" t="s">
        <v>2</v>
      </c>
      <c r="C8" s="15" t="s">
        <v>4</v>
      </c>
      <c r="D8" s="15">
        <v>2</v>
      </c>
      <c r="E8" s="15" t="s">
        <v>21</v>
      </c>
      <c r="F8" s="15">
        <v>4</v>
      </c>
      <c r="G8" s="15">
        <v>1.47</v>
      </c>
      <c r="H8" s="15">
        <v>1.47</v>
      </c>
      <c r="I8" s="15">
        <v>6.63</v>
      </c>
      <c r="J8" s="15">
        <v>8.1</v>
      </c>
      <c r="K8" s="15">
        <v>6.5430000000000001</v>
      </c>
      <c r="L8" s="15">
        <v>7.984</v>
      </c>
      <c r="M8" s="15" t="s">
        <v>476</v>
      </c>
      <c r="N8" s="15" t="s">
        <v>477</v>
      </c>
      <c r="O8" s="15" t="s">
        <v>478</v>
      </c>
      <c r="P8" s="15">
        <v>1</v>
      </c>
      <c r="Q8" s="15">
        <v>1</v>
      </c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15">
      <c r="A9" s="15">
        <v>397</v>
      </c>
      <c r="B9" s="15" t="s">
        <v>2</v>
      </c>
      <c r="C9" s="15" t="s">
        <v>4</v>
      </c>
      <c r="D9" s="15">
        <v>2</v>
      </c>
      <c r="E9" s="15" t="s">
        <v>21</v>
      </c>
      <c r="F9" s="15">
        <v>5</v>
      </c>
      <c r="G9" s="15">
        <v>1.48</v>
      </c>
      <c r="H9" s="15">
        <v>1.48</v>
      </c>
      <c r="I9" s="15">
        <v>8.1</v>
      </c>
      <c r="J9" s="15">
        <v>9.58</v>
      </c>
      <c r="K9" s="15">
        <v>7.984</v>
      </c>
      <c r="L9" s="15">
        <v>9.4350000000000005</v>
      </c>
      <c r="M9" s="15" t="s">
        <v>479</v>
      </c>
      <c r="N9" s="15" t="s">
        <v>480</v>
      </c>
      <c r="O9" s="15" t="s">
        <v>481</v>
      </c>
      <c r="P9" s="15">
        <v>1</v>
      </c>
      <c r="Q9" s="15">
        <v>1</v>
      </c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15">
      <c r="A10" s="15">
        <v>397</v>
      </c>
      <c r="B10" s="15" t="s">
        <v>2</v>
      </c>
      <c r="C10" s="15" t="s">
        <v>4</v>
      </c>
      <c r="D10" s="15">
        <v>2</v>
      </c>
      <c r="E10" s="15" t="s">
        <v>21</v>
      </c>
      <c r="F10" s="15">
        <v>6</v>
      </c>
      <c r="G10" s="15">
        <v>1.47</v>
      </c>
      <c r="H10" s="15">
        <v>1.48</v>
      </c>
      <c r="I10" s="15">
        <v>9.58</v>
      </c>
      <c r="J10" s="15">
        <v>11.06</v>
      </c>
      <c r="K10" s="15">
        <v>9.4350000000000005</v>
      </c>
      <c r="L10" s="15">
        <v>10.885999999999999</v>
      </c>
      <c r="M10" s="15" t="s">
        <v>482</v>
      </c>
      <c r="N10" s="15" t="s">
        <v>483</v>
      </c>
      <c r="O10" s="15" t="s">
        <v>484</v>
      </c>
      <c r="P10" s="15">
        <v>1</v>
      </c>
      <c r="Q10" s="15">
        <v>1</v>
      </c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15">
      <c r="A11" s="15">
        <v>397</v>
      </c>
      <c r="B11" s="15" t="s">
        <v>2</v>
      </c>
      <c r="C11" s="15" t="s">
        <v>4</v>
      </c>
      <c r="D11" s="15">
        <v>2</v>
      </c>
      <c r="E11" s="15" t="s">
        <v>21</v>
      </c>
      <c r="F11" s="15">
        <v>7</v>
      </c>
      <c r="G11" s="15">
        <v>0.56999999999999995</v>
      </c>
      <c r="H11" s="15">
        <v>0.56999999999999995</v>
      </c>
      <c r="I11" s="15">
        <v>11.06</v>
      </c>
      <c r="J11" s="15">
        <v>11.63</v>
      </c>
      <c r="K11" s="15">
        <v>10.885999999999999</v>
      </c>
      <c r="L11" s="15">
        <v>11.445</v>
      </c>
      <c r="M11" s="15" t="s">
        <v>485</v>
      </c>
      <c r="N11" s="15" t="s">
        <v>486</v>
      </c>
      <c r="O11" s="15" t="s">
        <v>487</v>
      </c>
      <c r="P11" s="15">
        <v>1</v>
      </c>
      <c r="Q11" s="15">
        <v>2</v>
      </c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15">
      <c r="A12" s="15">
        <v>397</v>
      </c>
      <c r="B12" s="15" t="s">
        <v>2</v>
      </c>
      <c r="C12" s="15" t="s">
        <v>4</v>
      </c>
      <c r="D12" s="15">
        <v>2</v>
      </c>
      <c r="E12" s="15" t="s">
        <v>21</v>
      </c>
      <c r="F12" s="15" t="s">
        <v>463</v>
      </c>
      <c r="G12" s="15">
        <v>0.26</v>
      </c>
      <c r="H12" s="15">
        <v>0.26</v>
      </c>
      <c r="I12" s="15">
        <v>11.63</v>
      </c>
      <c r="J12" s="15">
        <v>11.89</v>
      </c>
      <c r="K12" s="15">
        <v>11.445</v>
      </c>
      <c r="L12" s="15">
        <v>11.7</v>
      </c>
      <c r="M12" s="15" t="s">
        <v>488</v>
      </c>
      <c r="N12" s="15" t="s">
        <v>489</v>
      </c>
      <c r="O12" s="15" t="s">
        <v>490</v>
      </c>
      <c r="P12" s="15">
        <v>1</v>
      </c>
      <c r="Q12" s="15">
        <v>0</v>
      </c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15">
      <c r="A13" s="15">
        <v>397</v>
      </c>
      <c r="B13" s="15" t="s">
        <v>2</v>
      </c>
      <c r="C13" s="15" t="s">
        <v>4</v>
      </c>
      <c r="D13" s="15">
        <v>3</v>
      </c>
      <c r="E13" s="15" t="s">
        <v>21</v>
      </c>
      <c r="F13" s="15">
        <v>1</v>
      </c>
      <c r="G13" s="15">
        <v>1.48</v>
      </c>
      <c r="H13" s="15">
        <v>1.48</v>
      </c>
      <c r="I13" s="15">
        <v>11.7</v>
      </c>
      <c r="J13" s="15">
        <v>13.18</v>
      </c>
      <c r="K13" s="15">
        <v>11.7</v>
      </c>
      <c r="L13" s="15">
        <v>13.127000000000001</v>
      </c>
      <c r="M13" s="15" t="s">
        <v>491</v>
      </c>
      <c r="N13" s="15" t="s">
        <v>492</v>
      </c>
      <c r="O13" s="15" t="s">
        <v>493</v>
      </c>
      <c r="P13" s="15">
        <v>1</v>
      </c>
      <c r="Q13" s="15">
        <v>1</v>
      </c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5.75" customHeight="1" x14ac:dyDescent="0.15">
      <c r="A14" s="15">
        <v>397</v>
      </c>
      <c r="B14" s="15" t="s">
        <v>2</v>
      </c>
      <c r="C14" s="15" t="s">
        <v>4</v>
      </c>
      <c r="D14" s="15">
        <v>3</v>
      </c>
      <c r="E14" s="15" t="s">
        <v>21</v>
      </c>
      <c r="F14" s="15">
        <v>2</v>
      </c>
      <c r="G14" s="15">
        <v>1.48</v>
      </c>
      <c r="H14" s="15">
        <v>1.48</v>
      </c>
      <c r="I14" s="15">
        <v>13.18</v>
      </c>
      <c r="J14" s="15">
        <v>14.66</v>
      </c>
      <c r="K14" s="15">
        <v>13.127000000000001</v>
      </c>
      <c r="L14" s="15">
        <v>14.555</v>
      </c>
      <c r="M14" s="15" t="s">
        <v>494</v>
      </c>
      <c r="N14" s="15" t="s">
        <v>495</v>
      </c>
      <c r="O14" s="15" t="s">
        <v>496</v>
      </c>
      <c r="P14" s="15">
        <v>1</v>
      </c>
      <c r="Q14" s="15">
        <v>3</v>
      </c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5.75" customHeight="1" x14ac:dyDescent="0.15">
      <c r="A15" s="15">
        <v>397</v>
      </c>
      <c r="B15" s="15" t="s">
        <v>2</v>
      </c>
      <c r="C15" s="15" t="s">
        <v>4</v>
      </c>
      <c r="D15" s="15">
        <v>3</v>
      </c>
      <c r="E15" s="15" t="s">
        <v>21</v>
      </c>
      <c r="F15" s="15">
        <v>3</v>
      </c>
      <c r="G15" s="15">
        <v>1.48</v>
      </c>
      <c r="H15" s="15">
        <v>1.48</v>
      </c>
      <c r="I15" s="15">
        <v>14.66</v>
      </c>
      <c r="J15" s="15">
        <v>16.14</v>
      </c>
      <c r="K15" s="15">
        <v>14.555</v>
      </c>
      <c r="L15" s="15">
        <v>15.981999999999999</v>
      </c>
      <c r="M15" s="15" t="s">
        <v>497</v>
      </c>
      <c r="N15" s="15" t="s">
        <v>498</v>
      </c>
      <c r="O15" s="15" t="s">
        <v>499</v>
      </c>
      <c r="P15" s="15">
        <v>1</v>
      </c>
      <c r="Q15" s="15">
        <v>1</v>
      </c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.75" customHeight="1" x14ac:dyDescent="0.15">
      <c r="A16" s="15">
        <v>397</v>
      </c>
      <c r="B16" s="15" t="s">
        <v>2</v>
      </c>
      <c r="C16" s="15" t="s">
        <v>4</v>
      </c>
      <c r="D16" s="15">
        <v>3</v>
      </c>
      <c r="E16" s="15" t="s">
        <v>21</v>
      </c>
      <c r="F16" s="15">
        <v>4</v>
      </c>
      <c r="G16" s="15">
        <v>1.48</v>
      </c>
      <c r="H16" s="15">
        <v>1.48</v>
      </c>
      <c r="I16" s="15">
        <v>16.14</v>
      </c>
      <c r="J16" s="15">
        <v>17.62</v>
      </c>
      <c r="K16" s="15">
        <v>15.981999999999999</v>
      </c>
      <c r="L16" s="15">
        <v>17.41</v>
      </c>
      <c r="M16" s="15" t="s">
        <v>500</v>
      </c>
      <c r="N16" s="15" t="s">
        <v>501</v>
      </c>
      <c r="O16" s="15" t="s">
        <v>502</v>
      </c>
      <c r="P16" s="15">
        <v>1</v>
      </c>
      <c r="Q16" s="15">
        <v>3</v>
      </c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5.75" customHeight="1" x14ac:dyDescent="0.15">
      <c r="A17" s="15">
        <v>397</v>
      </c>
      <c r="B17" s="15" t="s">
        <v>2</v>
      </c>
      <c r="C17" s="15" t="s">
        <v>4</v>
      </c>
      <c r="D17" s="15">
        <v>3</v>
      </c>
      <c r="E17" s="15" t="s">
        <v>21</v>
      </c>
      <c r="F17" s="15">
        <v>5</v>
      </c>
      <c r="G17" s="15">
        <v>1.47</v>
      </c>
      <c r="H17" s="15">
        <v>1.47</v>
      </c>
      <c r="I17" s="15">
        <v>17.62</v>
      </c>
      <c r="J17" s="15">
        <v>19.09</v>
      </c>
      <c r="K17" s="15">
        <v>17.41</v>
      </c>
      <c r="L17" s="15">
        <v>18.827999999999999</v>
      </c>
      <c r="M17" s="15" t="s">
        <v>503</v>
      </c>
      <c r="N17" s="15" t="s">
        <v>504</v>
      </c>
      <c r="O17" s="15" t="s">
        <v>505</v>
      </c>
      <c r="P17" s="15">
        <v>1</v>
      </c>
      <c r="Q17" s="15">
        <v>4</v>
      </c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5.75" customHeight="1" x14ac:dyDescent="0.15">
      <c r="A18" s="15">
        <v>397</v>
      </c>
      <c r="B18" s="15" t="s">
        <v>2</v>
      </c>
      <c r="C18" s="15" t="s">
        <v>4</v>
      </c>
      <c r="D18" s="15">
        <v>3</v>
      </c>
      <c r="E18" s="15" t="s">
        <v>21</v>
      </c>
      <c r="F18" s="15">
        <v>6</v>
      </c>
      <c r="G18" s="15">
        <v>1.48</v>
      </c>
      <c r="H18" s="15">
        <v>1.48</v>
      </c>
      <c r="I18" s="15">
        <v>19.09</v>
      </c>
      <c r="J18" s="15">
        <v>20.57</v>
      </c>
      <c r="K18" s="15">
        <v>18.827999999999999</v>
      </c>
      <c r="L18" s="15">
        <v>20.254999999999999</v>
      </c>
      <c r="M18" s="15" t="s">
        <v>506</v>
      </c>
      <c r="N18" s="15" t="s">
        <v>507</v>
      </c>
      <c r="O18" s="15" t="s">
        <v>508</v>
      </c>
      <c r="P18" s="15">
        <v>1</v>
      </c>
      <c r="Q18" s="15">
        <v>2</v>
      </c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.75" customHeight="1" x14ac:dyDescent="0.15">
      <c r="A19" s="15">
        <v>397</v>
      </c>
      <c r="B19" s="15" t="s">
        <v>2</v>
      </c>
      <c r="C19" s="15" t="s">
        <v>4</v>
      </c>
      <c r="D19" s="15">
        <v>3</v>
      </c>
      <c r="E19" s="15" t="s">
        <v>21</v>
      </c>
      <c r="F19" s="15">
        <v>7</v>
      </c>
      <c r="G19" s="15">
        <v>0.72</v>
      </c>
      <c r="H19" s="15">
        <v>0.72</v>
      </c>
      <c r="I19" s="15">
        <v>20.57</v>
      </c>
      <c r="J19" s="15">
        <v>21.29</v>
      </c>
      <c r="K19" s="15">
        <v>20.254999999999999</v>
      </c>
      <c r="L19" s="15">
        <v>20.95</v>
      </c>
      <c r="M19" s="15" t="s">
        <v>509</v>
      </c>
      <c r="N19" s="15" t="s">
        <v>510</v>
      </c>
      <c r="O19" s="15" t="s">
        <v>511</v>
      </c>
      <c r="P19" s="15">
        <v>1</v>
      </c>
      <c r="Q19" s="15">
        <v>1</v>
      </c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5.75" customHeight="1" x14ac:dyDescent="0.15">
      <c r="A20" s="15">
        <v>397</v>
      </c>
      <c r="B20" s="15" t="s">
        <v>2</v>
      </c>
      <c r="C20" s="15" t="s">
        <v>4</v>
      </c>
      <c r="D20" s="15">
        <v>3</v>
      </c>
      <c r="E20" s="15" t="s">
        <v>21</v>
      </c>
      <c r="F20" s="15" t="s">
        <v>463</v>
      </c>
      <c r="G20" s="15">
        <v>0.26</v>
      </c>
      <c r="H20" s="15">
        <v>0.26</v>
      </c>
      <c r="I20" s="15">
        <v>21.29</v>
      </c>
      <c r="J20" s="15">
        <v>21.55</v>
      </c>
      <c r="K20" s="15">
        <v>20.95</v>
      </c>
      <c r="L20" s="15">
        <v>21.2</v>
      </c>
      <c r="M20" s="15" t="s">
        <v>512</v>
      </c>
      <c r="N20" s="15" t="s">
        <v>513</v>
      </c>
      <c r="O20" s="15" t="s">
        <v>514</v>
      </c>
      <c r="P20" s="15">
        <v>1</v>
      </c>
      <c r="Q20" s="15">
        <v>0</v>
      </c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 x14ac:dyDescent="0.15">
      <c r="A21" s="15">
        <v>397</v>
      </c>
      <c r="B21" s="15" t="s">
        <v>2</v>
      </c>
      <c r="C21" s="15" t="s">
        <v>4</v>
      </c>
      <c r="D21" s="15">
        <v>4</v>
      </c>
      <c r="E21" s="15" t="s">
        <v>21</v>
      </c>
      <c r="F21" s="15">
        <v>1</v>
      </c>
      <c r="G21" s="15">
        <v>1.48</v>
      </c>
      <c r="H21" s="15">
        <v>1.48</v>
      </c>
      <c r="I21" s="15">
        <v>21.2</v>
      </c>
      <c r="J21" s="15">
        <v>22.68</v>
      </c>
      <c r="K21" s="15">
        <v>21.2</v>
      </c>
      <c r="L21" s="15">
        <v>22.623000000000001</v>
      </c>
      <c r="M21" s="15" t="s">
        <v>515</v>
      </c>
      <c r="N21" s="15" t="s">
        <v>516</v>
      </c>
      <c r="O21" s="15" t="s">
        <v>517</v>
      </c>
      <c r="P21" s="15">
        <v>1</v>
      </c>
      <c r="Q21" s="15">
        <v>1</v>
      </c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 x14ac:dyDescent="0.15">
      <c r="A22" s="15">
        <v>397</v>
      </c>
      <c r="B22" s="15" t="s">
        <v>2</v>
      </c>
      <c r="C22" s="15" t="s">
        <v>4</v>
      </c>
      <c r="D22" s="15">
        <v>4</v>
      </c>
      <c r="E22" s="15" t="s">
        <v>21</v>
      </c>
      <c r="F22" s="15">
        <v>2</v>
      </c>
      <c r="G22" s="15">
        <v>1.48</v>
      </c>
      <c r="H22" s="15">
        <v>1.48</v>
      </c>
      <c r="I22" s="15">
        <v>22.68</v>
      </c>
      <c r="J22" s="15">
        <v>24.16</v>
      </c>
      <c r="K22" s="15">
        <v>22.623000000000001</v>
      </c>
      <c r="L22" s="15">
        <v>24.045999999999999</v>
      </c>
      <c r="M22" s="15" t="s">
        <v>518</v>
      </c>
      <c r="N22" s="15" t="s">
        <v>519</v>
      </c>
      <c r="O22" s="15" t="s">
        <v>520</v>
      </c>
      <c r="P22" s="15">
        <v>1</v>
      </c>
      <c r="Q22" s="15">
        <v>1</v>
      </c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 x14ac:dyDescent="0.15">
      <c r="A23" s="15">
        <v>397</v>
      </c>
      <c r="B23" s="15" t="s">
        <v>2</v>
      </c>
      <c r="C23" s="15" t="s">
        <v>4</v>
      </c>
      <c r="D23" s="15">
        <v>4</v>
      </c>
      <c r="E23" s="15" t="s">
        <v>21</v>
      </c>
      <c r="F23" s="15">
        <v>3</v>
      </c>
      <c r="G23" s="15">
        <v>1.48</v>
      </c>
      <c r="H23" s="15">
        <v>1.48</v>
      </c>
      <c r="I23" s="15">
        <v>24.16</v>
      </c>
      <c r="J23" s="15">
        <v>25.64</v>
      </c>
      <c r="K23" s="15">
        <v>24.045999999999999</v>
      </c>
      <c r="L23" s="15">
        <v>25.469000000000001</v>
      </c>
      <c r="M23" s="15" t="s">
        <v>521</v>
      </c>
      <c r="N23" s="15" t="s">
        <v>522</v>
      </c>
      <c r="O23" s="15" t="s">
        <v>523</v>
      </c>
      <c r="P23" s="15">
        <v>1</v>
      </c>
      <c r="Q23" s="15">
        <v>2</v>
      </c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 x14ac:dyDescent="0.15">
      <c r="A24" s="15">
        <v>397</v>
      </c>
      <c r="B24" s="15" t="s">
        <v>2</v>
      </c>
      <c r="C24" s="15" t="s">
        <v>4</v>
      </c>
      <c r="D24" s="15">
        <v>4</v>
      </c>
      <c r="E24" s="15" t="s">
        <v>21</v>
      </c>
      <c r="F24" s="15">
        <v>4</v>
      </c>
      <c r="G24" s="15">
        <v>1.48</v>
      </c>
      <c r="H24" s="15">
        <v>1.48</v>
      </c>
      <c r="I24" s="15">
        <v>25.64</v>
      </c>
      <c r="J24" s="15">
        <v>27.12</v>
      </c>
      <c r="K24" s="15">
        <v>25.469000000000001</v>
      </c>
      <c r="L24" s="15">
        <v>26.891999999999999</v>
      </c>
      <c r="M24" s="15" t="s">
        <v>524</v>
      </c>
      <c r="N24" s="15" t="s">
        <v>525</v>
      </c>
      <c r="O24" s="15" t="s">
        <v>526</v>
      </c>
      <c r="P24" s="15">
        <v>1</v>
      </c>
      <c r="Q24" s="15">
        <v>1</v>
      </c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 x14ac:dyDescent="0.15">
      <c r="A25" s="15">
        <v>397</v>
      </c>
      <c r="B25" s="15" t="s">
        <v>2</v>
      </c>
      <c r="C25" s="15" t="s">
        <v>4</v>
      </c>
      <c r="D25" s="15">
        <v>4</v>
      </c>
      <c r="E25" s="15" t="s">
        <v>21</v>
      </c>
      <c r="F25" s="15">
        <v>5</v>
      </c>
      <c r="G25" s="15">
        <v>1.48</v>
      </c>
      <c r="H25" s="15">
        <v>1.48</v>
      </c>
      <c r="I25" s="15">
        <v>27.12</v>
      </c>
      <c r="J25" s="15">
        <v>28.6</v>
      </c>
      <c r="K25" s="15">
        <v>26.891999999999999</v>
      </c>
      <c r="L25" s="15">
        <v>28.315000000000001</v>
      </c>
      <c r="M25" s="15" t="s">
        <v>527</v>
      </c>
      <c r="N25" s="15" t="s">
        <v>528</v>
      </c>
      <c r="O25" s="15" t="s">
        <v>529</v>
      </c>
      <c r="P25" s="15">
        <v>1</v>
      </c>
      <c r="Q25" s="15">
        <v>4</v>
      </c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 x14ac:dyDescent="0.15">
      <c r="A26" s="15">
        <v>397</v>
      </c>
      <c r="B26" s="15" t="s">
        <v>2</v>
      </c>
      <c r="C26" s="15" t="s">
        <v>4</v>
      </c>
      <c r="D26" s="15">
        <v>4</v>
      </c>
      <c r="E26" s="15" t="s">
        <v>21</v>
      </c>
      <c r="F26" s="15">
        <v>6</v>
      </c>
      <c r="G26" s="15">
        <v>1.48</v>
      </c>
      <c r="H26" s="15">
        <v>1.48</v>
      </c>
      <c r="I26" s="15">
        <v>28.6</v>
      </c>
      <c r="J26" s="15">
        <v>30.08</v>
      </c>
      <c r="K26" s="15">
        <v>28.315000000000001</v>
      </c>
      <c r="L26" s="15">
        <v>29.738</v>
      </c>
      <c r="M26" s="15" t="s">
        <v>530</v>
      </c>
      <c r="N26" s="15" t="s">
        <v>531</v>
      </c>
      <c r="O26" s="15" t="s">
        <v>532</v>
      </c>
      <c r="P26" s="15">
        <v>1</v>
      </c>
      <c r="Q26" s="15">
        <v>4</v>
      </c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 x14ac:dyDescent="0.15">
      <c r="A27" s="15">
        <v>397</v>
      </c>
      <c r="B27" s="15" t="s">
        <v>2</v>
      </c>
      <c r="C27" s="15" t="s">
        <v>4</v>
      </c>
      <c r="D27" s="15">
        <v>4</v>
      </c>
      <c r="E27" s="15" t="s">
        <v>21</v>
      </c>
      <c r="F27" s="15">
        <v>7</v>
      </c>
      <c r="G27" s="15">
        <v>0.74</v>
      </c>
      <c r="H27" s="15">
        <v>0.74</v>
      </c>
      <c r="I27" s="15">
        <v>30.08</v>
      </c>
      <c r="J27" s="15">
        <v>30.82</v>
      </c>
      <c r="K27" s="15">
        <v>29.738</v>
      </c>
      <c r="L27" s="15">
        <v>30.45</v>
      </c>
      <c r="M27" s="15" t="s">
        <v>533</v>
      </c>
      <c r="N27" s="15" t="s">
        <v>534</v>
      </c>
      <c r="O27" s="15" t="s">
        <v>535</v>
      </c>
      <c r="P27" s="15">
        <v>1</v>
      </c>
      <c r="Q27" s="15">
        <v>1</v>
      </c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5.75" customHeight="1" x14ac:dyDescent="0.15">
      <c r="A28" s="15">
        <v>397</v>
      </c>
      <c r="B28" s="15" t="s">
        <v>2</v>
      </c>
      <c r="C28" s="15" t="s">
        <v>4</v>
      </c>
      <c r="D28" s="15">
        <v>4</v>
      </c>
      <c r="E28" s="15" t="s">
        <v>21</v>
      </c>
      <c r="F28" s="15" t="s">
        <v>463</v>
      </c>
      <c r="G28" s="15">
        <v>0.26</v>
      </c>
      <c r="H28" s="15">
        <v>0.26</v>
      </c>
      <c r="I28" s="15">
        <v>30.82</v>
      </c>
      <c r="J28" s="15">
        <v>31.08</v>
      </c>
      <c r="K28" s="15">
        <v>30.45</v>
      </c>
      <c r="L28" s="15">
        <v>30.7</v>
      </c>
      <c r="M28" s="15" t="s">
        <v>536</v>
      </c>
      <c r="N28" s="15" t="s">
        <v>537</v>
      </c>
      <c r="O28" s="15" t="s">
        <v>538</v>
      </c>
      <c r="P28" s="15">
        <v>1</v>
      </c>
      <c r="Q28" s="15">
        <v>0</v>
      </c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 x14ac:dyDescent="0.15">
      <c r="A29" s="15">
        <v>397</v>
      </c>
      <c r="B29" s="15" t="s">
        <v>2</v>
      </c>
      <c r="C29" s="15" t="s">
        <v>4</v>
      </c>
      <c r="D29" s="15">
        <v>5</v>
      </c>
      <c r="E29" s="15" t="s">
        <v>21</v>
      </c>
      <c r="F29" s="15">
        <v>1</v>
      </c>
      <c r="G29" s="15">
        <v>1.48</v>
      </c>
      <c r="H29" s="15">
        <v>1.48</v>
      </c>
      <c r="I29" s="15">
        <v>30.7</v>
      </c>
      <c r="J29" s="15">
        <v>32.18</v>
      </c>
      <c r="K29" s="15">
        <v>30.7</v>
      </c>
      <c r="L29" s="15">
        <v>32.119999999999997</v>
      </c>
      <c r="M29" s="15" t="s">
        <v>539</v>
      </c>
      <c r="N29" s="15" t="s">
        <v>540</v>
      </c>
      <c r="O29" s="15" t="s">
        <v>541</v>
      </c>
      <c r="P29" s="15">
        <v>0</v>
      </c>
      <c r="Q29" s="15">
        <v>1</v>
      </c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5.75" customHeight="1" x14ac:dyDescent="0.15">
      <c r="A30" s="15">
        <v>397</v>
      </c>
      <c r="B30" s="15" t="s">
        <v>2</v>
      </c>
      <c r="C30" s="15" t="s">
        <v>4</v>
      </c>
      <c r="D30" s="15">
        <v>5</v>
      </c>
      <c r="E30" s="15" t="s">
        <v>21</v>
      </c>
      <c r="F30" s="15">
        <v>2</v>
      </c>
      <c r="G30" s="15">
        <v>1.47</v>
      </c>
      <c r="H30" s="15">
        <v>1.47</v>
      </c>
      <c r="I30" s="15">
        <v>32.18</v>
      </c>
      <c r="J30" s="15">
        <v>33.65</v>
      </c>
      <c r="K30" s="15">
        <v>32.119999999999997</v>
      </c>
      <c r="L30" s="15">
        <v>33.530999999999999</v>
      </c>
      <c r="M30" s="15" t="s">
        <v>542</v>
      </c>
      <c r="N30" s="15" t="s">
        <v>543</v>
      </c>
      <c r="O30" s="15" t="s">
        <v>544</v>
      </c>
      <c r="P30" s="15">
        <v>1</v>
      </c>
      <c r="Q30" s="15">
        <v>3</v>
      </c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 x14ac:dyDescent="0.15">
      <c r="A31" s="15">
        <v>397</v>
      </c>
      <c r="B31" s="15" t="s">
        <v>2</v>
      </c>
      <c r="C31" s="15" t="s">
        <v>4</v>
      </c>
      <c r="D31" s="15">
        <v>5</v>
      </c>
      <c r="E31" s="15" t="s">
        <v>21</v>
      </c>
      <c r="F31" s="15">
        <v>3</v>
      </c>
      <c r="G31" s="15">
        <v>1.48</v>
      </c>
      <c r="H31" s="15">
        <v>1.48</v>
      </c>
      <c r="I31" s="15">
        <v>33.65</v>
      </c>
      <c r="J31" s="15">
        <v>35.130000000000003</v>
      </c>
      <c r="K31" s="15">
        <v>33.530999999999999</v>
      </c>
      <c r="L31" s="15">
        <v>34.951000000000001</v>
      </c>
      <c r="M31" s="15" t="s">
        <v>545</v>
      </c>
      <c r="N31" s="15" t="s">
        <v>546</v>
      </c>
      <c r="O31" s="15" t="s">
        <v>547</v>
      </c>
      <c r="P31" s="15">
        <v>0</v>
      </c>
      <c r="Q31" s="15">
        <v>1</v>
      </c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 x14ac:dyDescent="0.15">
      <c r="A32" s="15">
        <v>397</v>
      </c>
      <c r="B32" s="15" t="s">
        <v>2</v>
      </c>
      <c r="C32" s="15" t="s">
        <v>4</v>
      </c>
      <c r="D32" s="15">
        <v>5</v>
      </c>
      <c r="E32" s="15" t="s">
        <v>21</v>
      </c>
      <c r="F32" s="15">
        <v>4</v>
      </c>
      <c r="G32" s="15">
        <v>1.48</v>
      </c>
      <c r="H32" s="15">
        <v>1.48</v>
      </c>
      <c r="I32" s="15">
        <v>35.130000000000003</v>
      </c>
      <c r="J32" s="15">
        <v>36.61</v>
      </c>
      <c r="K32" s="15">
        <v>34.951000000000001</v>
      </c>
      <c r="L32" s="15">
        <v>36.371000000000002</v>
      </c>
      <c r="M32" s="15" t="s">
        <v>548</v>
      </c>
      <c r="N32" s="15" t="s">
        <v>549</v>
      </c>
      <c r="O32" s="15" t="s">
        <v>550</v>
      </c>
      <c r="P32" s="15">
        <v>0</v>
      </c>
      <c r="Q32" s="15">
        <v>2</v>
      </c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 x14ac:dyDescent="0.15">
      <c r="A33" s="15">
        <v>397</v>
      </c>
      <c r="B33" s="15" t="s">
        <v>2</v>
      </c>
      <c r="C33" s="15" t="s">
        <v>4</v>
      </c>
      <c r="D33" s="15">
        <v>5</v>
      </c>
      <c r="E33" s="15" t="s">
        <v>21</v>
      </c>
      <c r="F33" s="15">
        <v>5</v>
      </c>
      <c r="G33" s="15">
        <v>1.49</v>
      </c>
      <c r="H33" s="15">
        <v>1.49</v>
      </c>
      <c r="I33" s="15">
        <v>36.61</v>
      </c>
      <c r="J33" s="15">
        <v>38.1</v>
      </c>
      <c r="K33" s="15">
        <v>36.371000000000002</v>
      </c>
      <c r="L33" s="15">
        <v>37.801000000000002</v>
      </c>
      <c r="M33" s="15" t="s">
        <v>551</v>
      </c>
      <c r="N33" s="15" t="s">
        <v>552</v>
      </c>
      <c r="O33" s="15" t="s">
        <v>553</v>
      </c>
      <c r="P33" s="15">
        <v>0</v>
      </c>
      <c r="Q33" s="15">
        <v>2</v>
      </c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 x14ac:dyDescent="0.15">
      <c r="A34" s="15">
        <v>397</v>
      </c>
      <c r="B34" s="15" t="s">
        <v>2</v>
      </c>
      <c r="C34" s="15" t="s">
        <v>4</v>
      </c>
      <c r="D34" s="15">
        <v>5</v>
      </c>
      <c r="E34" s="15" t="s">
        <v>21</v>
      </c>
      <c r="F34" s="15">
        <v>6</v>
      </c>
      <c r="G34" s="15">
        <v>1.48</v>
      </c>
      <c r="H34" s="15">
        <v>1.48</v>
      </c>
      <c r="I34" s="15">
        <v>38.1</v>
      </c>
      <c r="J34" s="15">
        <v>39.58</v>
      </c>
      <c r="K34" s="15">
        <v>37.801000000000002</v>
      </c>
      <c r="L34" s="15">
        <v>39.220999999999997</v>
      </c>
      <c r="M34" s="15" t="s">
        <v>554</v>
      </c>
      <c r="N34" s="15" t="s">
        <v>555</v>
      </c>
      <c r="O34" s="15" t="s">
        <v>556</v>
      </c>
      <c r="P34" s="15">
        <v>1</v>
      </c>
      <c r="Q34" s="15">
        <v>4</v>
      </c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 x14ac:dyDescent="0.15">
      <c r="A35" s="15">
        <v>397</v>
      </c>
      <c r="B35" s="15" t="s">
        <v>2</v>
      </c>
      <c r="C35" s="15" t="s">
        <v>4</v>
      </c>
      <c r="D35" s="15">
        <v>5</v>
      </c>
      <c r="E35" s="15" t="s">
        <v>21</v>
      </c>
      <c r="F35" s="15">
        <v>7</v>
      </c>
      <c r="G35" s="15">
        <v>0.76</v>
      </c>
      <c r="H35" s="15">
        <v>0.76</v>
      </c>
      <c r="I35" s="15">
        <v>39.58</v>
      </c>
      <c r="J35" s="15">
        <v>40.340000000000003</v>
      </c>
      <c r="K35" s="15">
        <v>39.220999999999997</v>
      </c>
      <c r="L35" s="15">
        <v>39.951000000000001</v>
      </c>
      <c r="M35" s="15" t="s">
        <v>557</v>
      </c>
      <c r="N35" s="15" t="s">
        <v>558</v>
      </c>
      <c r="O35" s="15" t="s">
        <v>559</v>
      </c>
      <c r="P35" s="15">
        <v>1</v>
      </c>
      <c r="Q35" s="15">
        <v>1</v>
      </c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 x14ac:dyDescent="0.15">
      <c r="A36" s="15">
        <v>397</v>
      </c>
      <c r="B36" s="15" t="s">
        <v>2</v>
      </c>
      <c r="C36" s="15" t="s">
        <v>4</v>
      </c>
      <c r="D36" s="15">
        <v>5</v>
      </c>
      <c r="E36" s="15" t="s">
        <v>21</v>
      </c>
      <c r="F36" s="15" t="s">
        <v>463</v>
      </c>
      <c r="G36" s="15">
        <v>0.26</v>
      </c>
      <c r="H36" s="15">
        <v>0.26</v>
      </c>
      <c r="I36" s="15">
        <v>40.340000000000003</v>
      </c>
      <c r="J36" s="15">
        <v>40.6</v>
      </c>
      <c r="K36" s="15">
        <v>39.951000000000001</v>
      </c>
      <c r="L36" s="15">
        <v>40.200000000000003</v>
      </c>
      <c r="M36" s="15" t="s">
        <v>560</v>
      </c>
      <c r="N36" s="15" t="s">
        <v>561</v>
      </c>
      <c r="O36" s="15" t="s">
        <v>562</v>
      </c>
      <c r="P36" s="15">
        <v>1</v>
      </c>
      <c r="Q36" s="15">
        <v>0</v>
      </c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 x14ac:dyDescent="0.15">
      <c r="A37" s="15">
        <v>397</v>
      </c>
      <c r="B37" s="15" t="s">
        <v>2</v>
      </c>
      <c r="C37" s="15" t="s">
        <v>4</v>
      </c>
      <c r="D37" s="15">
        <v>6</v>
      </c>
      <c r="E37" s="15" t="s">
        <v>21</v>
      </c>
      <c r="F37" s="15">
        <v>1</v>
      </c>
      <c r="G37" s="15">
        <v>1.48</v>
      </c>
      <c r="H37" s="15">
        <v>1.48</v>
      </c>
      <c r="I37" s="15">
        <v>40.200000000000003</v>
      </c>
      <c r="J37" s="15">
        <v>41.68</v>
      </c>
      <c r="K37" s="15">
        <v>40.200000000000003</v>
      </c>
      <c r="L37" s="15">
        <v>41.604999999999997</v>
      </c>
      <c r="M37" s="15" t="s">
        <v>563</v>
      </c>
      <c r="N37" s="15" t="s">
        <v>564</v>
      </c>
      <c r="O37" s="15" t="s">
        <v>565</v>
      </c>
      <c r="P37" s="15">
        <v>0</v>
      </c>
      <c r="Q37" s="15">
        <v>1</v>
      </c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 x14ac:dyDescent="0.15">
      <c r="A38" s="15">
        <v>397</v>
      </c>
      <c r="B38" s="15" t="s">
        <v>2</v>
      </c>
      <c r="C38" s="15" t="s">
        <v>4</v>
      </c>
      <c r="D38" s="15">
        <v>6</v>
      </c>
      <c r="E38" s="15" t="s">
        <v>21</v>
      </c>
      <c r="F38" s="15">
        <v>2</v>
      </c>
      <c r="G38" s="15">
        <v>1.48</v>
      </c>
      <c r="H38" s="15">
        <v>1.49</v>
      </c>
      <c r="I38" s="15">
        <v>41.68</v>
      </c>
      <c r="J38" s="15">
        <v>43.17</v>
      </c>
      <c r="K38" s="15">
        <v>41.604999999999997</v>
      </c>
      <c r="L38" s="15">
        <v>43.018999999999998</v>
      </c>
      <c r="M38" s="15" t="s">
        <v>566</v>
      </c>
      <c r="N38" s="15" t="s">
        <v>567</v>
      </c>
      <c r="O38" s="15" t="s">
        <v>568</v>
      </c>
      <c r="P38" s="15">
        <v>1</v>
      </c>
      <c r="Q38" s="15">
        <v>1</v>
      </c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 x14ac:dyDescent="0.15">
      <c r="A39" s="15">
        <v>397</v>
      </c>
      <c r="B39" s="15" t="s">
        <v>2</v>
      </c>
      <c r="C39" s="15" t="s">
        <v>4</v>
      </c>
      <c r="D39" s="15">
        <v>6</v>
      </c>
      <c r="E39" s="15" t="s">
        <v>21</v>
      </c>
      <c r="F39" s="15">
        <v>3</v>
      </c>
      <c r="G39" s="15">
        <v>1.49</v>
      </c>
      <c r="H39" s="15">
        <v>1.53</v>
      </c>
      <c r="I39" s="15">
        <v>43.17</v>
      </c>
      <c r="J39" s="15">
        <v>44.7</v>
      </c>
      <c r="K39" s="15">
        <v>43.018999999999998</v>
      </c>
      <c r="L39" s="15">
        <v>44.470999999999997</v>
      </c>
      <c r="M39" s="15" t="s">
        <v>569</v>
      </c>
      <c r="N39" s="15" t="s">
        <v>570</v>
      </c>
      <c r="O39" s="15" t="s">
        <v>571</v>
      </c>
      <c r="P39" s="15">
        <v>0</v>
      </c>
      <c r="Q39" s="15">
        <v>2</v>
      </c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 x14ac:dyDescent="0.15">
      <c r="A40" s="15">
        <v>397</v>
      </c>
      <c r="B40" s="15" t="s">
        <v>2</v>
      </c>
      <c r="C40" s="15" t="s">
        <v>4</v>
      </c>
      <c r="D40" s="15">
        <v>6</v>
      </c>
      <c r="E40" s="15" t="s">
        <v>21</v>
      </c>
      <c r="F40" s="15">
        <v>4</v>
      </c>
      <c r="G40" s="15">
        <v>1.48</v>
      </c>
      <c r="H40" s="15">
        <v>1.51</v>
      </c>
      <c r="I40" s="15">
        <v>44.7</v>
      </c>
      <c r="J40" s="15">
        <v>46.21</v>
      </c>
      <c r="K40" s="15">
        <v>44.470999999999997</v>
      </c>
      <c r="L40" s="15">
        <v>45.904000000000003</v>
      </c>
      <c r="M40" s="15" t="s">
        <v>572</v>
      </c>
      <c r="N40" s="15" t="s">
        <v>573</v>
      </c>
      <c r="O40" s="15" t="s">
        <v>574</v>
      </c>
      <c r="P40" s="15">
        <v>0</v>
      </c>
      <c r="Q40" s="15">
        <v>2</v>
      </c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 x14ac:dyDescent="0.15">
      <c r="A41" s="15">
        <v>397</v>
      </c>
      <c r="B41" s="15" t="s">
        <v>2</v>
      </c>
      <c r="C41" s="15" t="s">
        <v>4</v>
      </c>
      <c r="D41" s="15">
        <v>6</v>
      </c>
      <c r="E41" s="15" t="s">
        <v>21</v>
      </c>
      <c r="F41" s="15">
        <v>5</v>
      </c>
      <c r="G41" s="15">
        <v>1.48</v>
      </c>
      <c r="H41" s="15">
        <v>1.53</v>
      </c>
      <c r="I41" s="15">
        <v>46.21</v>
      </c>
      <c r="J41" s="15">
        <v>47.74</v>
      </c>
      <c r="K41" s="15">
        <v>45.904000000000003</v>
      </c>
      <c r="L41" s="15">
        <v>47.356000000000002</v>
      </c>
      <c r="M41" s="15" t="s">
        <v>575</v>
      </c>
      <c r="N41" s="15" t="s">
        <v>576</v>
      </c>
      <c r="O41" s="15" t="s">
        <v>577</v>
      </c>
      <c r="P41" s="15">
        <v>0</v>
      </c>
      <c r="Q41" s="15">
        <v>1</v>
      </c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 x14ac:dyDescent="0.15">
      <c r="A42" s="15">
        <v>397</v>
      </c>
      <c r="B42" s="15" t="s">
        <v>2</v>
      </c>
      <c r="C42" s="15" t="s">
        <v>4</v>
      </c>
      <c r="D42" s="15">
        <v>6</v>
      </c>
      <c r="E42" s="15" t="s">
        <v>21</v>
      </c>
      <c r="F42" s="15">
        <v>6</v>
      </c>
      <c r="G42" s="15">
        <v>1.48</v>
      </c>
      <c r="H42" s="15">
        <v>1.52</v>
      </c>
      <c r="I42" s="15">
        <v>47.74</v>
      </c>
      <c r="J42" s="15">
        <v>49.26</v>
      </c>
      <c r="K42" s="15">
        <v>47.356000000000002</v>
      </c>
      <c r="L42" s="15">
        <v>48.798999999999999</v>
      </c>
      <c r="M42" s="15" t="s">
        <v>578</v>
      </c>
      <c r="N42" s="15" t="s">
        <v>579</v>
      </c>
      <c r="O42" s="15" t="s">
        <v>580</v>
      </c>
      <c r="P42" s="15">
        <v>1</v>
      </c>
      <c r="Q42" s="15">
        <v>4</v>
      </c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 x14ac:dyDescent="0.15">
      <c r="A43" s="15">
        <v>397</v>
      </c>
      <c r="B43" s="15" t="s">
        <v>2</v>
      </c>
      <c r="C43" s="15" t="s">
        <v>4</v>
      </c>
      <c r="D43" s="15">
        <v>6</v>
      </c>
      <c r="E43" s="15" t="s">
        <v>21</v>
      </c>
      <c r="F43" s="15">
        <v>7</v>
      </c>
      <c r="G43" s="15">
        <v>0.56000000000000005</v>
      </c>
      <c r="H43" s="15">
        <v>0.57999999999999996</v>
      </c>
      <c r="I43" s="15">
        <v>49.26</v>
      </c>
      <c r="J43" s="15">
        <v>49.84</v>
      </c>
      <c r="K43" s="15">
        <v>48.798999999999999</v>
      </c>
      <c r="L43" s="15">
        <v>49.348999999999997</v>
      </c>
      <c r="M43" s="15" t="s">
        <v>581</v>
      </c>
      <c r="N43" s="15" t="s">
        <v>582</v>
      </c>
      <c r="O43" s="15" t="s">
        <v>583</v>
      </c>
      <c r="P43" s="15">
        <v>1</v>
      </c>
      <c r="Q43" s="15">
        <v>3</v>
      </c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 x14ac:dyDescent="0.15">
      <c r="A44" s="15">
        <v>397</v>
      </c>
      <c r="B44" s="15" t="s">
        <v>2</v>
      </c>
      <c r="C44" s="15" t="s">
        <v>4</v>
      </c>
      <c r="D44" s="15">
        <v>6</v>
      </c>
      <c r="E44" s="15" t="s">
        <v>21</v>
      </c>
      <c r="F44" s="15" t="s">
        <v>463</v>
      </c>
      <c r="G44" s="15">
        <v>0.37</v>
      </c>
      <c r="H44" s="15">
        <v>0.37</v>
      </c>
      <c r="I44" s="15">
        <v>49.84</v>
      </c>
      <c r="J44" s="15">
        <v>50.21</v>
      </c>
      <c r="K44" s="15">
        <v>49.348999999999997</v>
      </c>
      <c r="L44" s="15">
        <v>49.7</v>
      </c>
      <c r="M44" s="15" t="s">
        <v>584</v>
      </c>
      <c r="N44" s="15" t="s">
        <v>585</v>
      </c>
      <c r="O44" s="15" t="s">
        <v>586</v>
      </c>
      <c r="P44" s="15">
        <v>1</v>
      </c>
      <c r="Q44" s="15">
        <v>0</v>
      </c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 x14ac:dyDescent="0.15">
      <c r="A45" s="15">
        <v>397</v>
      </c>
      <c r="B45" s="15" t="s">
        <v>2</v>
      </c>
      <c r="C45" s="15" t="s">
        <v>4</v>
      </c>
      <c r="D45" s="15">
        <v>7</v>
      </c>
      <c r="E45" s="15" t="s">
        <v>21</v>
      </c>
      <c r="F45" s="15">
        <v>1</v>
      </c>
      <c r="G45" s="15">
        <v>1.46</v>
      </c>
      <c r="H45" s="15">
        <v>1.46</v>
      </c>
      <c r="I45" s="15">
        <v>49.7</v>
      </c>
      <c r="J45" s="15">
        <v>51.16</v>
      </c>
      <c r="K45" s="15">
        <v>49.7</v>
      </c>
      <c r="L45" s="15">
        <v>51.05</v>
      </c>
      <c r="M45" s="15" t="s">
        <v>587</v>
      </c>
      <c r="N45" s="15" t="s">
        <v>588</v>
      </c>
      <c r="O45" s="15" t="s">
        <v>589</v>
      </c>
      <c r="P45" s="15">
        <v>0</v>
      </c>
      <c r="Q45" s="15">
        <v>1</v>
      </c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 x14ac:dyDescent="0.15">
      <c r="A46" s="15">
        <v>397</v>
      </c>
      <c r="B46" s="15" t="s">
        <v>2</v>
      </c>
      <c r="C46" s="15" t="s">
        <v>4</v>
      </c>
      <c r="D46" s="15">
        <v>7</v>
      </c>
      <c r="E46" s="15" t="s">
        <v>21</v>
      </c>
      <c r="F46" s="15">
        <v>2</v>
      </c>
      <c r="G46" s="15">
        <v>1.49</v>
      </c>
      <c r="H46" s="15">
        <v>1.49</v>
      </c>
      <c r="I46" s="15">
        <v>51.16</v>
      </c>
      <c r="J46" s="15">
        <v>52.65</v>
      </c>
      <c r="K46" s="15">
        <v>51.05</v>
      </c>
      <c r="L46" s="15">
        <v>52.429000000000002</v>
      </c>
      <c r="M46" s="15" t="s">
        <v>590</v>
      </c>
      <c r="N46" s="15" t="s">
        <v>591</v>
      </c>
      <c r="O46" s="15" t="s">
        <v>592</v>
      </c>
      <c r="P46" s="15">
        <v>0</v>
      </c>
      <c r="Q46" s="15">
        <v>5</v>
      </c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 x14ac:dyDescent="0.15">
      <c r="A47" s="15">
        <v>397</v>
      </c>
      <c r="B47" s="15" t="s">
        <v>2</v>
      </c>
      <c r="C47" s="15" t="s">
        <v>4</v>
      </c>
      <c r="D47" s="15">
        <v>7</v>
      </c>
      <c r="E47" s="15" t="s">
        <v>21</v>
      </c>
      <c r="F47" s="15">
        <v>3</v>
      </c>
      <c r="G47" s="15">
        <v>1.49</v>
      </c>
      <c r="H47" s="15">
        <v>1.51</v>
      </c>
      <c r="I47" s="15">
        <v>52.65</v>
      </c>
      <c r="J47" s="15">
        <v>54.16</v>
      </c>
      <c r="K47" s="15">
        <v>52.429000000000002</v>
      </c>
      <c r="L47" s="15">
        <v>53.826000000000001</v>
      </c>
      <c r="M47" s="15" t="s">
        <v>593</v>
      </c>
      <c r="N47" s="15" t="s">
        <v>594</v>
      </c>
      <c r="O47" s="15" t="s">
        <v>595</v>
      </c>
      <c r="P47" s="15">
        <v>0</v>
      </c>
      <c r="Q47" s="15">
        <v>2</v>
      </c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 x14ac:dyDescent="0.15">
      <c r="A48" s="15">
        <v>397</v>
      </c>
      <c r="B48" s="15" t="s">
        <v>2</v>
      </c>
      <c r="C48" s="15" t="s">
        <v>4</v>
      </c>
      <c r="D48" s="15">
        <v>7</v>
      </c>
      <c r="E48" s="15" t="s">
        <v>21</v>
      </c>
      <c r="F48" s="15">
        <v>4</v>
      </c>
      <c r="G48" s="15">
        <v>1.49</v>
      </c>
      <c r="H48" s="15">
        <v>1.51</v>
      </c>
      <c r="I48" s="15">
        <v>54.16</v>
      </c>
      <c r="J48" s="15">
        <v>55.67</v>
      </c>
      <c r="K48" s="15">
        <v>53.826000000000001</v>
      </c>
      <c r="L48" s="15">
        <v>55.222000000000001</v>
      </c>
      <c r="M48" s="15" t="s">
        <v>596</v>
      </c>
      <c r="N48" s="15" t="s">
        <v>597</v>
      </c>
      <c r="O48" s="15" t="s">
        <v>598</v>
      </c>
      <c r="P48" s="15">
        <v>0</v>
      </c>
      <c r="Q48" s="15">
        <v>3</v>
      </c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 x14ac:dyDescent="0.15">
      <c r="A49" s="15">
        <v>397</v>
      </c>
      <c r="B49" s="15" t="s">
        <v>2</v>
      </c>
      <c r="C49" s="15" t="s">
        <v>4</v>
      </c>
      <c r="D49" s="15">
        <v>7</v>
      </c>
      <c r="E49" s="15" t="s">
        <v>21</v>
      </c>
      <c r="F49" s="15">
        <v>5</v>
      </c>
      <c r="G49" s="15">
        <v>1.47</v>
      </c>
      <c r="H49" s="15">
        <v>1.52</v>
      </c>
      <c r="I49" s="15">
        <v>55.67</v>
      </c>
      <c r="J49" s="15">
        <v>57.19</v>
      </c>
      <c r="K49" s="15">
        <v>55.222000000000001</v>
      </c>
      <c r="L49" s="15">
        <v>56.628</v>
      </c>
      <c r="M49" s="15" t="s">
        <v>599</v>
      </c>
      <c r="N49" s="15" t="s">
        <v>600</v>
      </c>
      <c r="O49" s="15" t="s">
        <v>601</v>
      </c>
      <c r="P49" s="15">
        <v>0</v>
      </c>
      <c r="Q49" s="15">
        <v>1</v>
      </c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 x14ac:dyDescent="0.15">
      <c r="A50" s="15">
        <v>397</v>
      </c>
      <c r="B50" s="15" t="s">
        <v>2</v>
      </c>
      <c r="C50" s="15" t="s">
        <v>4</v>
      </c>
      <c r="D50" s="15">
        <v>7</v>
      </c>
      <c r="E50" s="15" t="s">
        <v>21</v>
      </c>
      <c r="F50" s="15">
        <v>6</v>
      </c>
      <c r="G50" s="15">
        <v>1.46</v>
      </c>
      <c r="H50" s="15">
        <v>1.52</v>
      </c>
      <c r="I50" s="15">
        <v>57.19</v>
      </c>
      <c r="J50" s="15">
        <v>58.71</v>
      </c>
      <c r="K50" s="15">
        <v>56.628</v>
      </c>
      <c r="L50" s="15">
        <v>58.033999999999999</v>
      </c>
      <c r="M50" s="15" t="s">
        <v>602</v>
      </c>
      <c r="N50" s="15" t="s">
        <v>603</v>
      </c>
      <c r="O50" s="15" t="s">
        <v>604</v>
      </c>
      <c r="P50" s="15">
        <v>1</v>
      </c>
      <c r="Q50" s="15">
        <v>1</v>
      </c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 x14ac:dyDescent="0.15">
      <c r="A51" s="15">
        <v>397</v>
      </c>
      <c r="B51" s="15" t="s">
        <v>2</v>
      </c>
      <c r="C51" s="15" t="s">
        <v>4</v>
      </c>
      <c r="D51" s="15">
        <v>7</v>
      </c>
      <c r="E51" s="15" t="s">
        <v>21</v>
      </c>
      <c r="F51" s="15">
        <v>7</v>
      </c>
      <c r="G51" s="15">
        <v>0.75</v>
      </c>
      <c r="H51" s="15">
        <v>0.75</v>
      </c>
      <c r="I51" s="15">
        <v>58.71</v>
      </c>
      <c r="J51" s="15">
        <v>59.46</v>
      </c>
      <c r="K51" s="15">
        <v>58.033999999999999</v>
      </c>
      <c r="L51" s="15">
        <v>58.728000000000002</v>
      </c>
      <c r="M51" s="15" t="s">
        <v>605</v>
      </c>
      <c r="N51" s="15" t="s">
        <v>606</v>
      </c>
      <c r="O51" s="15" t="s">
        <v>607</v>
      </c>
      <c r="P51" s="15">
        <v>1</v>
      </c>
      <c r="Q51" s="15">
        <v>1</v>
      </c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 x14ac:dyDescent="0.15">
      <c r="A52" s="15">
        <v>397</v>
      </c>
      <c r="B52" s="15" t="s">
        <v>2</v>
      </c>
      <c r="C52" s="15" t="s">
        <v>4</v>
      </c>
      <c r="D52" s="15">
        <v>7</v>
      </c>
      <c r="E52" s="15" t="s">
        <v>21</v>
      </c>
      <c r="F52" s="15" t="s">
        <v>463</v>
      </c>
      <c r="G52" s="15">
        <v>0.51</v>
      </c>
      <c r="H52" s="15">
        <v>0.51</v>
      </c>
      <c r="I52" s="15">
        <v>59.46</v>
      </c>
      <c r="J52" s="15">
        <v>59.97</v>
      </c>
      <c r="K52" s="15">
        <v>58.728000000000002</v>
      </c>
      <c r="L52" s="15">
        <v>59.2</v>
      </c>
      <c r="M52" s="15" t="s">
        <v>608</v>
      </c>
      <c r="N52" s="15" t="s">
        <v>609</v>
      </c>
      <c r="O52" s="15" t="s">
        <v>610</v>
      </c>
      <c r="P52" s="15">
        <v>1</v>
      </c>
      <c r="Q52" s="15">
        <v>0</v>
      </c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 x14ac:dyDescent="0.15">
      <c r="A53" s="15">
        <v>397</v>
      </c>
      <c r="B53" s="15" t="s">
        <v>2</v>
      </c>
      <c r="C53" s="15" t="s">
        <v>4</v>
      </c>
      <c r="D53" s="15">
        <v>8</v>
      </c>
      <c r="E53" s="15" t="s">
        <v>21</v>
      </c>
      <c r="F53" s="15">
        <v>1</v>
      </c>
      <c r="G53" s="15">
        <v>1.46</v>
      </c>
      <c r="H53" s="15">
        <v>1.46</v>
      </c>
      <c r="I53" s="15">
        <v>59.2</v>
      </c>
      <c r="J53" s="15">
        <v>60.66</v>
      </c>
      <c r="K53" s="15">
        <v>59.2</v>
      </c>
      <c r="L53" s="15">
        <v>60.55</v>
      </c>
      <c r="M53" s="15" t="s">
        <v>611</v>
      </c>
      <c r="N53" s="15" t="s">
        <v>612</v>
      </c>
      <c r="O53" s="15" t="s">
        <v>613</v>
      </c>
      <c r="P53" s="15">
        <v>0</v>
      </c>
      <c r="Q53" s="15">
        <v>1</v>
      </c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 x14ac:dyDescent="0.15">
      <c r="A54" s="15">
        <v>397</v>
      </c>
      <c r="B54" s="15" t="s">
        <v>2</v>
      </c>
      <c r="C54" s="15" t="s">
        <v>4</v>
      </c>
      <c r="D54" s="15">
        <v>8</v>
      </c>
      <c r="E54" s="15" t="s">
        <v>21</v>
      </c>
      <c r="F54" s="15">
        <v>2</v>
      </c>
      <c r="G54" s="15">
        <v>1.47</v>
      </c>
      <c r="H54" s="15">
        <v>1.47</v>
      </c>
      <c r="I54" s="15">
        <v>60.66</v>
      </c>
      <c r="J54" s="15">
        <v>62.13</v>
      </c>
      <c r="K54" s="15">
        <v>60.55</v>
      </c>
      <c r="L54" s="15">
        <v>61.91</v>
      </c>
      <c r="M54" s="15" t="s">
        <v>614</v>
      </c>
      <c r="N54" s="15" t="s">
        <v>615</v>
      </c>
      <c r="O54" s="15" t="s">
        <v>616</v>
      </c>
      <c r="P54" s="15">
        <v>0</v>
      </c>
      <c r="Q54" s="15">
        <v>3</v>
      </c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 x14ac:dyDescent="0.15">
      <c r="A55" s="15">
        <v>397</v>
      </c>
      <c r="B55" s="15" t="s">
        <v>2</v>
      </c>
      <c r="C55" s="15" t="s">
        <v>4</v>
      </c>
      <c r="D55" s="15">
        <v>8</v>
      </c>
      <c r="E55" s="15" t="s">
        <v>21</v>
      </c>
      <c r="F55" s="15">
        <v>3</v>
      </c>
      <c r="G55" s="15">
        <v>1.51</v>
      </c>
      <c r="H55" s="15">
        <v>1.51</v>
      </c>
      <c r="I55" s="15">
        <v>62.13</v>
      </c>
      <c r="J55" s="15">
        <v>63.64</v>
      </c>
      <c r="K55" s="15">
        <v>61.91</v>
      </c>
      <c r="L55" s="15">
        <v>63.307000000000002</v>
      </c>
      <c r="M55" s="15" t="s">
        <v>617</v>
      </c>
      <c r="N55" s="15" t="s">
        <v>618</v>
      </c>
      <c r="O55" s="15" t="s">
        <v>619</v>
      </c>
      <c r="P55" s="15">
        <v>0</v>
      </c>
      <c r="Q55" s="15">
        <v>1</v>
      </c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 x14ac:dyDescent="0.15">
      <c r="A56" s="15">
        <v>397</v>
      </c>
      <c r="B56" s="15" t="s">
        <v>2</v>
      </c>
      <c r="C56" s="15" t="s">
        <v>4</v>
      </c>
      <c r="D56" s="15">
        <v>8</v>
      </c>
      <c r="E56" s="15" t="s">
        <v>21</v>
      </c>
      <c r="F56" s="15">
        <v>4</v>
      </c>
      <c r="G56" s="15">
        <v>1.48</v>
      </c>
      <c r="H56" s="15">
        <v>1.48</v>
      </c>
      <c r="I56" s="15">
        <v>63.64</v>
      </c>
      <c r="J56" s="15">
        <v>65.12</v>
      </c>
      <c r="K56" s="15">
        <v>63.307000000000002</v>
      </c>
      <c r="L56" s="15">
        <v>64.676000000000002</v>
      </c>
      <c r="M56" s="15" t="s">
        <v>620</v>
      </c>
      <c r="N56" s="15" t="s">
        <v>621</v>
      </c>
      <c r="O56" s="15" t="s">
        <v>622</v>
      </c>
      <c r="P56" s="15">
        <v>0</v>
      </c>
      <c r="Q56" s="15">
        <v>5</v>
      </c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 x14ac:dyDescent="0.15">
      <c r="A57" s="15">
        <v>397</v>
      </c>
      <c r="B57" s="15" t="s">
        <v>2</v>
      </c>
      <c r="C57" s="15" t="s">
        <v>4</v>
      </c>
      <c r="D57" s="15">
        <v>8</v>
      </c>
      <c r="E57" s="15" t="s">
        <v>21</v>
      </c>
      <c r="F57" s="15">
        <v>5</v>
      </c>
      <c r="G57" s="15">
        <v>1.55</v>
      </c>
      <c r="H57" s="15">
        <v>1.55</v>
      </c>
      <c r="I57" s="15">
        <v>65.12</v>
      </c>
      <c r="J57" s="15">
        <v>66.67</v>
      </c>
      <c r="K57" s="15">
        <v>64.676000000000002</v>
      </c>
      <c r="L57" s="15">
        <v>66.11</v>
      </c>
      <c r="M57" s="15" t="s">
        <v>623</v>
      </c>
      <c r="N57" s="15" t="s">
        <v>624</v>
      </c>
      <c r="O57" s="15" t="s">
        <v>625</v>
      </c>
      <c r="P57" s="15">
        <v>0</v>
      </c>
      <c r="Q57" s="15">
        <v>2</v>
      </c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 x14ac:dyDescent="0.15">
      <c r="A58" s="15">
        <v>397</v>
      </c>
      <c r="B58" s="15" t="s">
        <v>2</v>
      </c>
      <c r="C58" s="15" t="s">
        <v>4</v>
      </c>
      <c r="D58" s="15">
        <v>8</v>
      </c>
      <c r="E58" s="15" t="s">
        <v>21</v>
      </c>
      <c r="F58" s="15">
        <v>6</v>
      </c>
      <c r="G58" s="15">
        <v>1.52</v>
      </c>
      <c r="H58" s="15">
        <v>1.52</v>
      </c>
      <c r="I58" s="15">
        <v>66.67</v>
      </c>
      <c r="J58" s="15">
        <v>68.19</v>
      </c>
      <c r="K58" s="15">
        <v>66.11</v>
      </c>
      <c r="L58" s="15">
        <v>67.516000000000005</v>
      </c>
      <c r="M58" s="15" t="s">
        <v>626</v>
      </c>
      <c r="N58" s="15" t="s">
        <v>627</v>
      </c>
      <c r="O58" s="15" t="s">
        <v>628</v>
      </c>
      <c r="P58" s="15">
        <v>1</v>
      </c>
      <c r="Q58" s="15">
        <v>1</v>
      </c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 x14ac:dyDescent="0.15">
      <c r="A59" s="15">
        <v>397</v>
      </c>
      <c r="B59" s="15" t="s">
        <v>2</v>
      </c>
      <c r="C59" s="15" t="s">
        <v>4</v>
      </c>
      <c r="D59" s="15">
        <v>8</v>
      </c>
      <c r="E59" s="15" t="s">
        <v>21</v>
      </c>
      <c r="F59" s="15">
        <v>7</v>
      </c>
      <c r="G59" s="15">
        <v>0.97</v>
      </c>
      <c r="H59" s="15">
        <v>0.97</v>
      </c>
      <c r="I59" s="15">
        <v>68.19</v>
      </c>
      <c r="J59" s="15">
        <v>69.16</v>
      </c>
      <c r="K59" s="15">
        <v>67.516000000000005</v>
      </c>
      <c r="L59" s="15">
        <v>68.412999999999997</v>
      </c>
      <c r="M59" s="15" t="s">
        <v>629</v>
      </c>
      <c r="N59" s="15" t="s">
        <v>630</v>
      </c>
      <c r="O59" s="15" t="s">
        <v>631</v>
      </c>
      <c r="P59" s="15">
        <v>1</v>
      </c>
      <c r="Q59" s="15">
        <v>1</v>
      </c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 x14ac:dyDescent="0.15">
      <c r="A60" s="15">
        <v>397</v>
      </c>
      <c r="B60" s="15" t="s">
        <v>2</v>
      </c>
      <c r="C60" s="15" t="s">
        <v>4</v>
      </c>
      <c r="D60" s="15">
        <v>8</v>
      </c>
      <c r="E60" s="15" t="s">
        <v>21</v>
      </c>
      <c r="F60" s="15" t="s">
        <v>463</v>
      </c>
      <c r="G60" s="15">
        <v>0.31</v>
      </c>
      <c r="H60" s="15">
        <v>0.31</v>
      </c>
      <c r="I60" s="15">
        <v>69.16</v>
      </c>
      <c r="J60" s="15">
        <v>69.47</v>
      </c>
      <c r="K60" s="15">
        <v>68.412999999999997</v>
      </c>
      <c r="L60" s="15">
        <v>68.7</v>
      </c>
      <c r="M60" s="15" t="s">
        <v>632</v>
      </c>
      <c r="N60" s="15" t="s">
        <v>633</v>
      </c>
      <c r="O60" s="15" t="s">
        <v>634</v>
      </c>
      <c r="P60" s="15">
        <v>1</v>
      </c>
      <c r="Q60" s="15">
        <v>0</v>
      </c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 x14ac:dyDescent="0.15">
      <c r="A61" s="15">
        <v>397</v>
      </c>
      <c r="B61" s="15" t="s">
        <v>2</v>
      </c>
      <c r="C61" s="15" t="s">
        <v>4</v>
      </c>
      <c r="D61" s="15">
        <v>9</v>
      </c>
      <c r="E61" s="15" t="s">
        <v>21</v>
      </c>
      <c r="F61" s="15">
        <v>1</v>
      </c>
      <c r="G61" s="15">
        <v>1.43</v>
      </c>
      <c r="H61" s="15">
        <v>1.43</v>
      </c>
      <c r="I61" s="15">
        <v>68.7</v>
      </c>
      <c r="J61" s="15">
        <v>70.13</v>
      </c>
      <c r="K61" s="15">
        <v>68.7</v>
      </c>
      <c r="L61" s="15">
        <v>70.034000000000006</v>
      </c>
      <c r="M61" s="15" t="s">
        <v>635</v>
      </c>
      <c r="N61" s="15" t="s">
        <v>636</v>
      </c>
      <c r="O61" s="15" t="s">
        <v>637</v>
      </c>
      <c r="P61" s="15">
        <v>0</v>
      </c>
      <c r="Q61" s="15">
        <v>1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 x14ac:dyDescent="0.15">
      <c r="A62" s="15">
        <v>397</v>
      </c>
      <c r="B62" s="15" t="s">
        <v>2</v>
      </c>
      <c r="C62" s="15" t="s">
        <v>4</v>
      </c>
      <c r="D62" s="15">
        <v>9</v>
      </c>
      <c r="E62" s="15" t="s">
        <v>21</v>
      </c>
      <c r="F62" s="15">
        <v>2</v>
      </c>
      <c r="G62" s="15">
        <v>1.32</v>
      </c>
      <c r="H62" s="15">
        <v>1.32</v>
      </c>
      <c r="I62" s="15">
        <v>70.13</v>
      </c>
      <c r="J62" s="15">
        <v>71.45</v>
      </c>
      <c r="K62" s="15">
        <v>70.034000000000006</v>
      </c>
      <c r="L62" s="15">
        <v>71.266000000000005</v>
      </c>
      <c r="M62" s="15" t="s">
        <v>638</v>
      </c>
      <c r="N62" s="15" t="s">
        <v>639</v>
      </c>
      <c r="O62" s="15" t="s">
        <v>640</v>
      </c>
      <c r="P62" s="15">
        <v>0</v>
      </c>
      <c r="Q62" s="15">
        <v>1</v>
      </c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 x14ac:dyDescent="0.15">
      <c r="A63" s="15">
        <v>397</v>
      </c>
      <c r="B63" s="15" t="s">
        <v>2</v>
      </c>
      <c r="C63" s="15" t="s">
        <v>4</v>
      </c>
      <c r="D63" s="15">
        <v>9</v>
      </c>
      <c r="E63" s="15" t="s">
        <v>21</v>
      </c>
      <c r="F63" s="15">
        <v>3</v>
      </c>
      <c r="G63" s="15">
        <v>1.33</v>
      </c>
      <c r="H63" s="15">
        <v>1.33</v>
      </c>
      <c r="I63" s="15">
        <v>71.45</v>
      </c>
      <c r="J63" s="15">
        <v>72.78</v>
      </c>
      <c r="K63" s="15">
        <v>71.266000000000005</v>
      </c>
      <c r="L63" s="15">
        <v>72.507000000000005</v>
      </c>
      <c r="M63" s="15" t="s">
        <v>641</v>
      </c>
      <c r="N63" s="15" t="s">
        <v>642</v>
      </c>
      <c r="O63" s="15" t="s">
        <v>643</v>
      </c>
      <c r="P63" s="15">
        <v>0</v>
      </c>
      <c r="Q63" s="15">
        <v>4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 x14ac:dyDescent="0.15">
      <c r="A64" s="15">
        <v>397</v>
      </c>
      <c r="B64" s="15" t="s">
        <v>2</v>
      </c>
      <c r="C64" s="15" t="s">
        <v>4</v>
      </c>
      <c r="D64" s="15">
        <v>9</v>
      </c>
      <c r="E64" s="15" t="s">
        <v>21</v>
      </c>
      <c r="F64" s="15">
        <v>4</v>
      </c>
      <c r="G64" s="15">
        <v>1.42</v>
      </c>
      <c r="H64" s="15">
        <v>1.42</v>
      </c>
      <c r="I64" s="15">
        <v>72.78</v>
      </c>
      <c r="J64" s="15">
        <v>74.2</v>
      </c>
      <c r="K64" s="15">
        <v>72.507000000000005</v>
      </c>
      <c r="L64" s="15">
        <v>73.832999999999998</v>
      </c>
      <c r="M64" s="15" t="s">
        <v>644</v>
      </c>
      <c r="N64" s="15" t="s">
        <v>645</v>
      </c>
      <c r="O64" s="15" t="s">
        <v>646</v>
      </c>
      <c r="P64" s="15">
        <v>0</v>
      </c>
      <c r="Q64" s="15">
        <v>2</v>
      </c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 x14ac:dyDescent="0.15">
      <c r="A65" s="15">
        <v>397</v>
      </c>
      <c r="B65" s="15" t="s">
        <v>2</v>
      </c>
      <c r="C65" s="15" t="s">
        <v>4</v>
      </c>
      <c r="D65" s="15">
        <v>9</v>
      </c>
      <c r="E65" s="15" t="s">
        <v>21</v>
      </c>
      <c r="F65" s="15">
        <v>5</v>
      </c>
      <c r="G65" s="15">
        <v>1.44</v>
      </c>
      <c r="H65" s="15">
        <v>1.44</v>
      </c>
      <c r="I65" s="15">
        <v>74.2</v>
      </c>
      <c r="J65" s="15">
        <v>75.64</v>
      </c>
      <c r="K65" s="15">
        <v>73.832999999999998</v>
      </c>
      <c r="L65" s="15">
        <v>75.176000000000002</v>
      </c>
      <c r="M65" s="15" t="s">
        <v>647</v>
      </c>
      <c r="N65" s="15" t="s">
        <v>648</v>
      </c>
      <c r="O65" s="15" t="s">
        <v>649</v>
      </c>
      <c r="P65" s="15">
        <v>0</v>
      </c>
      <c r="Q65" s="15">
        <v>2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 x14ac:dyDescent="0.15">
      <c r="A66" s="15">
        <v>397</v>
      </c>
      <c r="B66" s="15" t="s">
        <v>2</v>
      </c>
      <c r="C66" s="15" t="s">
        <v>4</v>
      </c>
      <c r="D66" s="15">
        <v>9</v>
      </c>
      <c r="E66" s="15" t="s">
        <v>21</v>
      </c>
      <c r="F66" s="15">
        <v>6</v>
      </c>
      <c r="G66" s="15">
        <v>1.55</v>
      </c>
      <c r="H66" s="15">
        <v>1.55</v>
      </c>
      <c r="I66" s="15">
        <v>75.64</v>
      </c>
      <c r="J66" s="15">
        <v>77.19</v>
      </c>
      <c r="K66" s="15">
        <v>75.176000000000002</v>
      </c>
      <c r="L66" s="15">
        <v>76.623000000000005</v>
      </c>
      <c r="M66" s="15" t="s">
        <v>650</v>
      </c>
      <c r="N66" s="15" t="s">
        <v>651</v>
      </c>
      <c r="O66" s="15" t="s">
        <v>652</v>
      </c>
      <c r="P66" s="15">
        <v>1</v>
      </c>
      <c r="Q66" s="15">
        <v>4</v>
      </c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 x14ac:dyDescent="0.15">
      <c r="A67" s="15">
        <v>397</v>
      </c>
      <c r="B67" s="15" t="s">
        <v>2</v>
      </c>
      <c r="C67" s="15" t="s">
        <v>4</v>
      </c>
      <c r="D67" s="15">
        <v>9</v>
      </c>
      <c r="E67" s="15" t="s">
        <v>21</v>
      </c>
      <c r="F67" s="15">
        <v>7</v>
      </c>
      <c r="G67" s="15">
        <v>1.27</v>
      </c>
      <c r="H67" s="15">
        <v>1.27</v>
      </c>
      <c r="I67" s="15">
        <v>77.19</v>
      </c>
      <c r="J67" s="15">
        <v>78.459999999999994</v>
      </c>
      <c r="K67" s="15">
        <v>76.623000000000005</v>
      </c>
      <c r="L67" s="15">
        <v>77.808000000000007</v>
      </c>
      <c r="M67" s="15" t="s">
        <v>653</v>
      </c>
      <c r="N67" s="15" t="s">
        <v>654</v>
      </c>
      <c r="O67" s="15" t="s">
        <v>655</v>
      </c>
      <c r="P67" s="15">
        <v>1</v>
      </c>
      <c r="Q67" s="15">
        <v>1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3" x14ac:dyDescent="0.15">
      <c r="A68" s="15">
        <v>397</v>
      </c>
      <c r="B68" s="15" t="s">
        <v>2</v>
      </c>
      <c r="C68" s="15" t="s">
        <v>4</v>
      </c>
      <c r="D68" s="15">
        <v>9</v>
      </c>
      <c r="E68" s="15" t="s">
        <v>21</v>
      </c>
      <c r="F68" s="15" t="s">
        <v>463</v>
      </c>
      <c r="G68" s="15">
        <v>0.42</v>
      </c>
      <c r="H68" s="15">
        <v>0.42</v>
      </c>
      <c r="I68" s="15">
        <v>78.459999999999994</v>
      </c>
      <c r="J68" s="15">
        <v>78.88</v>
      </c>
      <c r="K68" s="15">
        <v>77.808000000000007</v>
      </c>
      <c r="L68" s="15">
        <v>78.2</v>
      </c>
      <c r="M68" s="15" t="s">
        <v>656</v>
      </c>
      <c r="N68" s="15" t="s">
        <v>657</v>
      </c>
      <c r="O68" s="15" t="s">
        <v>658</v>
      </c>
      <c r="P68" s="15">
        <v>1</v>
      </c>
      <c r="Q68" s="15">
        <v>0</v>
      </c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3" x14ac:dyDescent="0.15">
      <c r="A69" s="15">
        <v>397</v>
      </c>
      <c r="B69" s="15" t="s">
        <v>2</v>
      </c>
      <c r="C69" s="15" t="s">
        <v>4</v>
      </c>
      <c r="D69" s="15">
        <v>10</v>
      </c>
      <c r="E69" s="15" t="s">
        <v>21</v>
      </c>
      <c r="F69" s="15">
        <v>1</v>
      </c>
      <c r="G69" s="15">
        <v>1.42</v>
      </c>
      <c r="H69" s="15">
        <v>1.42</v>
      </c>
      <c r="I69" s="15">
        <v>78.2</v>
      </c>
      <c r="J69" s="15">
        <v>79.62</v>
      </c>
      <c r="K69" s="15">
        <v>78.2</v>
      </c>
      <c r="L69" s="15">
        <v>79.587999999999994</v>
      </c>
      <c r="M69" s="15" t="s">
        <v>659</v>
      </c>
      <c r="N69" s="15" t="s">
        <v>660</v>
      </c>
      <c r="O69" s="15" t="s">
        <v>661</v>
      </c>
      <c r="P69" s="15">
        <v>0</v>
      </c>
      <c r="Q69" s="15">
        <v>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3" x14ac:dyDescent="0.15">
      <c r="A70" s="15">
        <v>397</v>
      </c>
      <c r="B70" s="15" t="s">
        <v>2</v>
      </c>
      <c r="C70" s="15" t="s">
        <v>4</v>
      </c>
      <c r="D70" s="15">
        <v>10</v>
      </c>
      <c r="E70" s="15" t="s">
        <v>21</v>
      </c>
      <c r="F70" s="15">
        <v>2</v>
      </c>
      <c r="G70" s="15">
        <v>1.26</v>
      </c>
      <c r="H70" s="15">
        <v>1.26</v>
      </c>
      <c r="I70" s="15">
        <v>79.62</v>
      </c>
      <c r="J70" s="15">
        <v>80.88</v>
      </c>
      <c r="K70" s="15">
        <v>79.587999999999994</v>
      </c>
      <c r="L70" s="15">
        <v>80.819000000000003</v>
      </c>
      <c r="M70" s="15" t="s">
        <v>662</v>
      </c>
      <c r="N70" s="15" t="s">
        <v>663</v>
      </c>
      <c r="O70" s="15" t="s">
        <v>664</v>
      </c>
      <c r="P70" s="15">
        <v>0</v>
      </c>
      <c r="Q70" s="15">
        <v>4</v>
      </c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3" x14ac:dyDescent="0.15">
      <c r="A71" s="15">
        <v>397</v>
      </c>
      <c r="B71" s="15" t="s">
        <v>2</v>
      </c>
      <c r="C71" s="15" t="s">
        <v>4</v>
      </c>
      <c r="D71" s="15">
        <v>10</v>
      </c>
      <c r="E71" s="15" t="s">
        <v>21</v>
      </c>
      <c r="F71" s="15">
        <v>3</v>
      </c>
      <c r="G71" s="15">
        <v>1.3</v>
      </c>
      <c r="H71" s="15">
        <v>1.3</v>
      </c>
      <c r="I71" s="15">
        <v>80.88</v>
      </c>
      <c r="J71" s="15">
        <v>82.18</v>
      </c>
      <c r="K71" s="15">
        <v>80.819000000000003</v>
      </c>
      <c r="L71" s="15">
        <v>82.09</v>
      </c>
      <c r="M71" s="15" t="s">
        <v>665</v>
      </c>
      <c r="N71" s="15" t="s">
        <v>666</v>
      </c>
      <c r="O71" s="15" t="s">
        <v>667</v>
      </c>
      <c r="P71" s="15">
        <v>0</v>
      </c>
      <c r="Q71" s="15">
        <v>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3" x14ac:dyDescent="0.15">
      <c r="A72" s="15">
        <v>397</v>
      </c>
      <c r="B72" s="15" t="s">
        <v>2</v>
      </c>
      <c r="C72" s="15" t="s">
        <v>4</v>
      </c>
      <c r="D72" s="15">
        <v>10</v>
      </c>
      <c r="E72" s="15" t="s">
        <v>21</v>
      </c>
      <c r="F72" s="15">
        <v>4</v>
      </c>
      <c r="G72" s="15">
        <v>1.17</v>
      </c>
      <c r="H72" s="15">
        <v>1.17</v>
      </c>
      <c r="I72" s="15">
        <v>82.18</v>
      </c>
      <c r="J72" s="15">
        <v>83.35</v>
      </c>
      <c r="K72" s="15">
        <v>82.09</v>
      </c>
      <c r="L72" s="15">
        <v>83.233999999999995</v>
      </c>
      <c r="M72" s="15" t="s">
        <v>668</v>
      </c>
      <c r="N72" s="15" t="s">
        <v>669</v>
      </c>
      <c r="O72" s="15" t="s">
        <v>670</v>
      </c>
      <c r="P72" s="15">
        <v>0</v>
      </c>
      <c r="Q72" s="15">
        <v>2</v>
      </c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3" x14ac:dyDescent="0.15">
      <c r="A73" s="15">
        <v>397</v>
      </c>
      <c r="B73" s="15" t="s">
        <v>2</v>
      </c>
      <c r="C73" s="15" t="s">
        <v>4</v>
      </c>
      <c r="D73" s="15">
        <v>10</v>
      </c>
      <c r="E73" s="15" t="s">
        <v>21</v>
      </c>
      <c r="F73" s="15">
        <v>5</v>
      </c>
      <c r="G73" s="15">
        <v>1.39</v>
      </c>
      <c r="H73" s="15">
        <v>1.39</v>
      </c>
      <c r="I73" s="15">
        <v>83.35</v>
      </c>
      <c r="J73" s="15">
        <v>84.74</v>
      </c>
      <c r="K73" s="15">
        <v>83.233999999999995</v>
      </c>
      <c r="L73" s="15">
        <v>84.591999999999999</v>
      </c>
      <c r="M73" s="15" t="s">
        <v>671</v>
      </c>
      <c r="N73" s="15" t="s">
        <v>672</v>
      </c>
      <c r="O73" s="15" t="s">
        <v>673</v>
      </c>
      <c r="P73" s="15">
        <v>0</v>
      </c>
      <c r="Q73" s="15">
        <v>2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3" x14ac:dyDescent="0.15">
      <c r="A74" s="15">
        <v>397</v>
      </c>
      <c r="B74" s="15" t="s">
        <v>2</v>
      </c>
      <c r="C74" s="15" t="s">
        <v>4</v>
      </c>
      <c r="D74" s="15">
        <v>10</v>
      </c>
      <c r="E74" s="15" t="s">
        <v>21</v>
      </c>
      <c r="F74" s="15">
        <v>6</v>
      </c>
      <c r="G74" s="15">
        <v>1.36</v>
      </c>
      <c r="H74" s="15">
        <v>1.36</v>
      </c>
      <c r="I74" s="15">
        <v>84.74</v>
      </c>
      <c r="J74" s="15">
        <v>86.1</v>
      </c>
      <c r="K74" s="15">
        <v>84.591999999999999</v>
      </c>
      <c r="L74" s="15">
        <v>85.921000000000006</v>
      </c>
      <c r="M74" s="15" t="s">
        <v>674</v>
      </c>
      <c r="N74" s="15" t="s">
        <v>675</v>
      </c>
      <c r="O74" s="15" t="s">
        <v>676</v>
      </c>
      <c r="P74" s="15">
        <v>1</v>
      </c>
      <c r="Q74" s="15">
        <v>1</v>
      </c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3" x14ac:dyDescent="0.15">
      <c r="A75" s="15">
        <v>397</v>
      </c>
      <c r="B75" s="15" t="s">
        <v>2</v>
      </c>
      <c r="C75" s="15" t="s">
        <v>4</v>
      </c>
      <c r="D75" s="15">
        <v>10</v>
      </c>
      <c r="E75" s="15" t="s">
        <v>21</v>
      </c>
      <c r="F75" s="15">
        <v>7</v>
      </c>
      <c r="G75" s="15">
        <v>1.27</v>
      </c>
      <c r="H75" s="15">
        <v>1.27</v>
      </c>
      <c r="I75" s="15">
        <v>86.1</v>
      </c>
      <c r="J75" s="15">
        <v>87.37</v>
      </c>
      <c r="K75" s="15">
        <v>85.921000000000006</v>
      </c>
      <c r="L75" s="15">
        <v>87.162999999999997</v>
      </c>
      <c r="M75" s="15" t="s">
        <v>677</v>
      </c>
      <c r="N75" s="15" t="s">
        <v>678</v>
      </c>
      <c r="O75" s="15" t="s">
        <v>679</v>
      </c>
      <c r="P75" s="15">
        <v>1</v>
      </c>
      <c r="Q75" s="15">
        <v>3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3" x14ac:dyDescent="0.15">
      <c r="A76" s="15">
        <v>397</v>
      </c>
      <c r="B76" s="15" t="s">
        <v>2</v>
      </c>
      <c r="C76" s="15" t="s">
        <v>4</v>
      </c>
      <c r="D76" s="15">
        <v>10</v>
      </c>
      <c r="E76" s="15" t="s">
        <v>21</v>
      </c>
      <c r="F76" s="15" t="s">
        <v>463</v>
      </c>
      <c r="G76" s="15">
        <v>0.55000000000000004</v>
      </c>
      <c r="H76" s="15">
        <v>0.55000000000000004</v>
      </c>
      <c r="I76" s="15">
        <v>87.37</v>
      </c>
      <c r="J76" s="15">
        <v>87.92</v>
      </c>
      <c r="K76" s="15">
        <v>87.162999999999997</v>
      </c>
      <c r="L76" s="15">
        <v>87.7</v>
      </c>
      <c r="M76" s="15" t="s">
        <v>680</v>
      </c>
      <c r="N76" s="15" t="s">
        <v>681</v>
      </c>
      <c r="O76" s="15" t="s">
        <v>682</v>
      </c>
      <c r="P76" s="15">
        <v>1</v>
      </c>
      <c r="Q76" s="15">
        <v>0</v>
      </c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3" x14ac:dyDescent="0.15">
      <c r="A77" s="15">
        <v>397</v>
      </c>
      <c r="B77" s="15" t="s">
        <v>2</v>
      </c>
      <c r="C77" s="15" t="s">
        <v>4</v>
      </c>
      <c r="D77" s="15">
        <v>11</v>
      </c>
      <c r="E77" s="15" t="s">
        <v>21</v>
      </c>
      <c r="F77" s="15">
        <v>1</v>
      </c>
      <c r="G77" s="15">
        <v>1.42</v>
      </c>
      <c r="H77" s="15">
        <v>1.42</v>
      </c>
      <c r="I77" s="15">
        <v>87.7</v>
      </c>
      <c r="J77" s="15">
        <v>89.12</v>
      </c>
      <c r="K77" s="15">
        <v>87.7</v>
      </c>
      <c r="L77" s="15">
        <v>89.091999999999999</v>
      </c>
      <c r="M77" s="15" t="s">
        <v>683</v>
      </c>
      <c r="N77" s="15" t="s">
        <v>684</v>
      </c>
      <c r="O77" s="15" t="s">
        <v>685</v>
      </c>
      <c r="P77" s="15">
        <v>0</v>
      </c>
      <c r="Q77" s="15">
        <v>1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3" x14ac:dyDescent="0.15">
      <c r="A78" s="15">
        <v>397</v>
      </c>
      <c r="B78" s="15" t="s">
        <v>2</v>
      </c>
      <c r="C78" s="15" t="s">
        <v>4</v>
      </c>
      <c r="D78" s="15">
        <v>11</v>
      </c>
      <c r="E78" s="15" t="s">
        <v>21</v>
      </c>
      <c r="F78" s="15">
        <v>2</v>
      </c>
      <c r="G78" s="15">
        <v>1.38</v>
      </c>
      <c r="H78" s="15">
        <v>1.38</v>
      </c>
      <c r="I78" s="15">
        <v>89.12</v>
      </c>
      <c r="J78" s="15">
        <v>90.5</v>
      </c>
      <c r="K78" s="15">
        <v>89.091999999999999</v>
      </c>
      <c r="L78" s="15">
        <v>90.444999999999993</v>
      </c>
      <c r="M78" s="15" t="s">
        <v>686</v>
      </c>
      <c r="N78" s="15" t="s">
        <v>687</v>
      </c>
      <c r="O78" s="15" t="s">
        <v>688</v>
      </c>
      <c r="P78" s="15">
        <v>0</v>
      </c>
      <c r="Q78" s="15">
        <v>4</v>
      </c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3" x14ac:dyDescent="0.15">
      <c r="A79" s="15">
        <v>397</v>
      </c>
      <c r="B79" s="15" t="s">
        <v>2</v>
      </c>
      <c r="C79" s="15" t="s">
        <v>4</v>
      </c>
      <c r="D79" s="15">
        <v>11</v>
      </c>
      <c r="E79" s="15" t="s">
        <v>21</v>
      </c>
      <c r="F79" s="15">
        <v>3</v>
      </c>
      <c r="G79" s="15">
        <v>1.22</v>
      </c>
      <c r="H79" s="15">
        <v>1.22</v>
      </c>
      <c r="I79" s="15">
        <v>90.5</v>
      </c>
      <c r="J79" s="15">
        <v>91.72</v>
      </c>
      <c r="K79" s="15">
        <v>90.444999999999993</v>
      </c>
      <c r="L79" s="15">
        <v>91.641000000000005</v>
      </c>
      <c r="M79" s="15" t="s">
        <v>689</v>
      </c>
      <c r="N79" s="15" t="s">
        <v>690</v>
      </c>
      <c r="O79" s="15" t="s">
        <v>691</v>
      </c>
      <c r="P79" s="15">
        <v>0</v>
      </c>
      <c r="Q79" s="15">
        <v>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3" x14ac:dyDescent="0.15">
      <c r="A80" s="15">
        <v>397</v>
      </c>
      <c r="B80" s="15" t="s">
        <v>2</v>
      </c>
      <c r="C80" s="15" t="s">
        <v>4</v>
      </c>
      <c r="D80" s="15">
        <v>11</v>
      </c>
      <c r="E80" s="15" t="s">
        <v>21</v>
      </c>
      <c r="F80" s="15">
        <v>4</v>
      </c>
      <c r="G80" s="15">
        <v>1.33</v>
      </c>
      <c r="H80" s="15">
        <v>1.33</v>
      </c>
      <c r="I80" s="15">
        <v>91.72</v>
      </c>
      <c r="J80" s="15">
        <v>93.05</v>
      </c>
      <c r="K80" s="15">
        <v>91.641000000000005</v>
      </c>
      <c r="L80" s="15">
        <v>92.944999999999993</v>
      </c>
      <c r="M80" s="15" t="s">
        <v>692</v>
      </c>
      <c r="N80" s="15" t="s">
        <v>693</v>
      </c>
      <c r="O80" s="15" t="s">
        <v>694</v>
      </c>
      <c r="P80" s="15">
        <v>0</v>
      </c>
      <c r="Q80" s="15">
        <v>2</v>
      </c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3" x14ac:dyDescent="0.15">
      <c r="A81" s="15">
        <v>397</v>
      </c>
      <c r="B81" s="15" t="s">
        <v>2</v>
      </c>
      <c r="C81" s="15" t="s">
        <v>4</v>
      </c>
      <c r="D81" s="15">
        <v>11</v>
      </c>
      <c r="E81" s="15" t="s">
        <v>21</v>
      </c>
      <c r="F81" s="15">
        <v>5</v>
      </c>
      <c r="G81" s="15">
        <v>1.45</v>
      </c>
      <c r="H81" s="15">
        <v>1.45</v>
      </c>
      <c r="I81" s="15">
        <v>93.05</v>
      </c>
      <c r="J81" s="15">
        <v>94.5</v>
      </c>
      <c r="K81" s="15">
        <v>92.944999999999993</v>
      </c>
      <c r="L81" s="15">
        <v>94.367000000000004</v>
      </c>
      <c r="M81" s="15" t="s">
        <v>695</v>
      </c>
      <c r="N81" s="15" t="s">
        <v>696</v>
      </c>
      <c r="O81" s="15" t="s">
        <v>697</v>
      </c>
      <c r="P81" s="15">
        <v>0</v>
      </c>
      <c r="Q81" s="15">
        <v>3</v>
      </c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3" x14ac:dyDescent="0.15">
      <c r="A82" s="15">
        <v>397</v>
      </c>
      <c r="B82" s="15" t="s">
        <v>2</v>
      </c>
      <c r="C82" s="15" t="s">
        <v>4</v>
      </c>
      <c r="D82" s="15">
        <v>11</v>
      </c>
      <c r="E82" s="15" t="s">
        <v>21</v>
      </c>
      <c r="F82" s="15">
        <v>6</v>
      </c>
      <c r="G82" s="15">
        <v>1.42</v>
      </c>
      <c r="H82" s="15">
        <v>1.42</v>
      </c>
      <c r="I82" s="15">
        <v>94.5</v>
      </c>
      <c r="J82" s="15">
        <v>95.92</v>
      </c>
      <c r="K82" s="15">
        <v>94.367000000000004</v>
      </c>
      <c r="L82" s="15">
        <v>95.759</v>
      </c>
      <c r="M82" s="15" t="s">
        <v>698</v>
      </c>
      <c r="N82" s="15" t="s">
        <v>699</v>
      </c>
      <c r="O82" s="15" t="s">
        <v>700</v>
      </c>
      <c r="P82" s="15">
        <v>1</v>
      </c>
      <c r="Q82" s="15">
        <v>3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3" x14ac:dyDescent="0.15">
      <c r="A83" s="15">
        <v>397</v>
      </c>
      <c r="B83" s="15" t="s">
        <v>2</v>
      </c>
      <c r="C83" s="15" t="s">
        <v>4</v>
      </c>
      <c r="D83" s="15">
        <v>11</v>
      </c>
      <c r="E83" s="15" t="s">
        <v>21</v>
      </c>
      <c r="F83" s="15">
        <v>7</v>
      </c>
      <c r="G83" s="15">
        <v>1.1599999999999999</v>
      </c>
      <c r="H83" s="15">
        <v>1.1599999999999999</v>
      </c>
      <c r="I83" s="15">
        <v>95.92</v>
      </c>
      <c r="J83" s="15">
        <v>97.08</v>
      </c>
      <c r="K83" s="15">
        <v>95.759</v>
      </c>
      <c r="L83" s="15">
        <v>96.896000000000001</v>
      </c>
      <c r="M83" s="15" t="s">
        <v>701</v>
      </c>
      <c r="N83" s="15" t="s">
        <v>702</v>
      </c>
      <c r="O83" s="15" t="s">
        <v>703</v>
      </c>
      <c r="P83" s="15">
        <v>1</v>
      </c>
      <c r="Q83" s="15">
        <v>1</v>
      </c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3" x14ac:dyDescent="0.15">
      <c r="A84" s="15">
        <v>397</v>
      </c>
      <c r="B84" s="15" t="s">
        <v>2</v>
      </c>
      <c r="C84" s="15" t="s">
        <v>4</v>
      </c>
      <c r="D84" s="15">
        <v>11</v>
      </c>
      <c r="E84" s="15" t="s">
        <v>21</v>
      </c>
      <c r="F84" s="15" t="s">
        <v>463</v>
      </c>
      <c r="G84" s="15">
        <v>0.31</v>
      </c>
      <c r="H84" s="15">
        <v>0.31</v>
      </c>
      <c r="I84" s="15">
        <v>97.08</v>
      </c>
      <c r="J84" s="15">
        <v>97.39</v>
      </c>
      <c r="K84" s="15">
        <v>96.896000000000001</v>
      </c>
      <c r="L84" s="15">
        <v>97.2</v>
      </c>
      <c r="M84" s="15" t="s">
        <v>704</v>
      </c>
      <c r="N84" s="15" t="s">
        <v>705</v>
      </c>
      <c r="O84" s="15" t="s">
        <v>706</v>
      </c>
      <c r="P84" s="15">
        <v>1</v>
      </c>
      <c r="Q84" s="15">
        <v>0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3" x14ac:dyDescent="0.15">
      <c r="A85" s="15">
        <v>397</v>
      </c>
      <c r="B85" s="15" t="s">
        <v>2</v>
      </c>
      <c r="C85" s="15" t="s">
        <v>4</v>
      </c>
      <c r="D85" s="15">
        <v>12</v>
      </c>
      <c r="E85" s="15" t="s">
        <v>21</v>
      </c>
      <c r="F85" s="15">
        <v>1</v>
      </c>
      <c r="G85" s="15">
        <v>1.41</v>
      </c>
      <c r="H85" s="15">
        <v>1.41</v>
      </c>
      <c r="I85" s="15">
        <v>97.2</v>
      </c>
      <c r="J85" s="15">
        <v>98.61</v>
      </c>
      <c r="K85" s="15">
        <v>97.2</v>
      </c>
      <c r="L85" s="15">
        <v>98.537999999999997</v>
      </c>
      <c r="M85" s="15" t="s">
        <v>707</v>
      </c>
      <c r="N85" s="15" t="s">
        <v>708</v>
      </c>
      <c r="O85" s="15" t="s">
        <v>709</v>
      </c>
      <c r="P85" s="15">
        <v>0</v>
      </c>
      <c r="Q85" s="15">
        <v>4</v>
      </c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3" x14ac:dyDescent="0.15">
      <c r="A86" s="15">
        <v>397</v>
      </c>
      <c r="B86" s="15" t="s">
        <v>2</v>
      </c>
      <c r="C86" s="15" t="s">
        <v>4</v>
      </c>
      <c r="D86" s="15">
        <v>12</v>
      </c>
      <c r="E86" s="15" t="s">
        <v>21</v>
      </c>
      <c r="F86" s="15">
        <v>2</v>
      </c>
      <c r="G86" s="15">
        <v>1.45</v>
      </c>
      <c r="H86" s="15">
        <v>1.45</v>
      </c>
      <c r="I86" s="15">
        <v>98.61</v>
      </c>
      <c r="J86" s="15">
        <v>100.06</v>
      </c>
      <c r="K86" s="15">
        <v>98.537999999999997</v>
      </c>
      <c r="L86" s="15">
        <v>99.914000000000001</v>
      </c>
      <c r="M86" s="15" t="s">
        <v>710</v>
      </c>
      <c r="N86" s="15" t="s">
        <v>711</v>
      </c>
      <c r="O86" s="15" t="s">
        <v>712</v>
      </c>
      <c r="P86" s="15">
        <v>0</v>
      </c>
      <c r="Q86" s="15">
        <v>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3" x14ac:dyDescent="0.15">
      <c r="A87" s="15">
        <v>397</v>
      </c>
      <c r="B87" s="15" t="s">
        <v>2</v>
      </c>
      <c r="C87" s="15" t="s">
        <v>4</v>
      </c>
      <c r="D87" s="15">
        <v>12</v>
      </c>
      <c r="E87" s="15" t="s">
        <v>21</v>
      </c>
      <c r="F87" s="15">
        <v>3</v>
      </c>
      <c r="G87" s="15">
        <v>1.1499999999999999</v>
      </c>
      <c r="H87" s="15">
        <v>1.1499999999999999</v>
      </c>
      <c r="I87" s="15">
        <v>100.06</v>
      </c>
      <c r="J87" s="15">
        <v>101.21</v>
      </c>
      <c r="K87" s="15">
        <v>99.914000000000001</v>
      </c>
      <c r="L87" s="15">
        <v>101.006</v>
      </c>
      <c r="M87" s="15" t="s">
        <v>713</v>
      </c>
      <c r="N87" s="15" t="s">
        <v>714</v>
      </c>
      <c r="O87" s="15" t="s">
        <v>715</v>
      </c>
      <c r="P87" s="15">
        <v>0</v>
      </c>
      <c r="Q87" s="15">
        <v>1</v>
      </c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3" x14ac:dyDescent="0.15">
      <c r="A88" s="15">
        <v>397</v>
      </c>
      <c r="B88" s="15" t="s">
        <v>2</v>
      </c>
      <c r="C88" s="15" t="s">
        <v>4</v>
      </c>
      <c r="D88" s="15">
        <v>12</v>
      </c>
      <c r="E88" s="15" t="s">
        <v>21</v>
      </c>
      <c r="F88" s="15">
        <v>4</v>
      </c>
      <c r="G88" s="15">
        <v>1.4</v>
      </c>
      <c r="H88" s="15">
        <v>1.4</v>
      </c>
      <c r="I88" s="15">
        <v>101.21</v>
      </c>
      <c r="J88" s="15">
        <v>102.61</v>
      </c>
      <c r="K88" s="15">
        <v>101.006</v>
      </c>
      <c r="L88" s="15">
        <v>102.33499999999999</v>
      </c>
      <c r="M88" s="15" t="s">
        <v>716</v>
      </c>
      <c r="N88" s="15" t="s">
        <v>717</v>
      </c>
      <c r="O88" s="15" t="s">
        <v>718</v>
      </c>
      <c r="P88" s="15">
        <v>0</v>
      </c>
      <c r="Q88" s="15">
        <v>3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3" x14ac:dyDescent="0.15">
      <c r="A89" s="15">
        <v>397</v>
      </c>
      <c r="B89" s="15" t="s">
        <v>2</v>
      </c>
      <c r="C89" s="15" t="s">
        <v>4</v>
      </c>
      <c r="D89" s="15">
        <v>12</v>
      </c>
      <c r="E89" s="15" t="s">
        <v>21</v>
      </c>
      <c r="F89" s="15">
        <v>5</v>
      </c>
      <c r="G89" s="15">
        <v>1.44</v>
      </c>
      <c r="H89" s="15">
        <v>1.44</v>
      </c>
      <c r="I89" s="15">
        <v>102.61</v>
      </c>
      <c r="J89" s="15">
        <v>104.05</v>
      </c>
      <c r="K89" s="15">
        <v>102.33499999999999</v>
      </c>
      <c r="L89" s="15">
        <v>103.70099999999999</v>
      </c>
      <c r="M89" s="15" t="s">
        <v>719</v>
      </c>
      <c r="N89" s="15" t="s">
        <v>720</v>
      </c>
      <c r="O89" s="15" t="s">
        <v>721</v>
      </c>
      <c r="P89" s="15">
        <v>0</v>
      </c>
      <c r="Q89" s="15">
        <v>3</v>
      </c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3" x14ac:dyDescent="0.15">
      <c r="A90" s="15">
        <v>397</v>
      </c>
      <c r="B90" s="15" t="s">
        <v>2</v>
      </c>
      <c r="C90" s="15" t="s">
        <v>4</v>
      </c>
      <c r="D90" s="15">
        <v>12</v>
      </c>
      <c r="E90" s="15" t="s">
        <v>21</v>
      </c>
      <c r="F90" s="15">
        <v>6</v>
      </c>
      <c r="G90" s="15">
        <v>1.46</v>
      </c>
      <c r="H90" s="15">
        <v>1.46</v>
      </c>
      <c r="I90" s="15">
        <v>104.05</v>
      </c>
      <c r="J90" s="15">
        <v>105.51</v>
      </c>
      <c r="K90" s="15">
        <v>103.70099999999999</v>
      </c>
      <c r="L90" s="15">
        <v>105.087</v>
      </c>
      <c r="M90" s="15" t="s">
        <v>722</v>
      </c>
      <c r="N90" s="15" t="s">
        <v>723</v>
      </c>
      <c r="O90" s="15" t="s">
        <v>724</v>
      </c>
      <c r="P90" s="15">
        <v>1</v>
      </c>
      <c r="Q90" s="15">
        <v>1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3" x14ac:dyDescent="0.15">
      <c r="A91" s="15">
        <v>397</v>
      </c>
      <c r="B91" s="15" t="s">
        <v>2</v>
      </c>
      <c r="C91" s="15" t="s">
        <v>4</v>
      </c>
      <c r="D91" s="15">
        <v>12</v>
      </c>
      <c r="E91" s="15" t="s">
        <v>21</v>
      </c>
      <c r="F91" s="15">
        <v>7</v>
      </c>
      <c r="G91" s="15">
        <v>1.23</v>
      </c>
      <c r="H91" s="15">
        <v>1.23</v>
      </c>
      <c r="I91" s="15">
        <v>105.51</v>
      </c>
      <c r="J91" s="15">
        <v>106.74</v>
      </c>
      <c r="K91" s="15">
        <v>105.087</v>
      </c>
      <c r="L91" s="15">
        <v>106.254</v>
      </c>
      <c r="M91" s="15" t="s">
        <v>725</v>
      </c>
      <c r="N91" s="15" t="s">
        <v>726</v>
      </c>
      <c r="O91" s="15" t="s">
        <v>727</v>
      </c>
      <c r="P91" s="15">
        <v>1</v>
      </c>
      <c r="Q91" s="15">
        <v>1</v>
      </c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3" x14ac:dyDescent="0.15">
      <c r="A92" s="15">
        <v>397</v>
      </c>
      <c r="B92" s="15" t="s">
        <v>2</v>
      </c>
      <c r="C92" s="15" t="s">
        <v>4</v>
      </c>
      <c r="D92" s="15">
        <v>12</v>
      </c>
      <c r="E92" s="15" t="s">
        <v>21</v>
      </c>
      <c r="F92" s="15" t="s">
        <v>463</v>
      </c>
      <c r="G92" s="15">
        <v>0.47</v>
      </c>
      <c r="H92" s="15">
        <v>0.47</v>
      </c>
      <c r="I92" s="15">
        <v>106.74</v>
      </c>
      <c r="J92" s="15">
        <v>107.21</v>
      </c>
      <c r="K92" s="15">
        <v>106.254</v>
      </c>
      <c r="L92" s="15">
        <v>106.7</v>
      </c>
      <c r="M92" s="15" t="s">
        <v>728</v>
      </c>
      <c r="N92" s="15" t="s">
        <v>729</v>
      </c>
      <c r="O92" s="15" t="s">
        <v>730</v>
      </c>
      <c r="P92" s="15">
        <v>1</v>
      </c>
      <c r="Q92" s="15">
        <v>0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3" x14ac:dyDescent="0.15">
      <c r="A93" s="15">
        <v>397</v>
      </c>
      <c r="B93" s="15" t="s">
        <v>2</v>
      </c>
      <c r="C93" s="15" t="s">
        <v>4</v>
      </c>
      <c r="D93" s="15">
        <v>13</v>
      </c>
      <c r="E93" s="15" t="s">
        <v>21</v>
      </c>
      <c r="F93" s="15">
        <v>1</v>
      </c>
      <c r="G93" s="15">
        <v>1.21</v>
      </c>
      <c r="H93" s="15">
        <v>1.21</v>
      </c>
      <c r="I93" s="15">
        <v>106.7</v>
      </c>
      <c r="J93" s="15">
        <v>107.91</v>
      </c>
      <c r="K93" s="15">
        <v>106.7</v>
      </c>
      <c r="L93" s="15">
        <v>107.91</v>
      </c>
      <c r="M93" s="15" t="s">
        <v>731</v>
      </c>
      <c r="N93" s="15" t="s">
        <v>732</v>
      </c>
      <c r="O93" s="15" t="s">
        <v>733</v>
      </c>
      <c r="P93" s="15">
        <v>0</v>
      </c>
      <c r="Q93" s="15">
        <v>1</v>
      </c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3" x14ac:dyDescent="0.15">
      <c r="A94" s="15">
        <v>397</v>
      </c>
      <c r="B94" s="15" t="s">
        <v>2</v>
      </c>
      <c r="C94" s="15" t="s">
        <v>4</v>
      </c>
      <c r="D94" s="15">
        <v>13</v>
      </c>
      <c r="E94" s="15" t="s">
        <v>21</v>
      </c>
      <c r="F94" s="15">
        <v>2</v>
      </c>
      <c r="G94" s="15">
        <v>1.19</v>
      </c>
      <c r="H94" s="15">
        <v>1.19</v>
      </c>
      <c r="I94" s="15">
        <v>107.91</v>
      </c>
      <c r="J94" s="15">
        <v>109.1</v>
      </c>
      <c r="K94" s="15">
        <v>107.91</v>
      </c>
      <c r="L94" s="15">
        <v>109.1</v>
      </c>
      <c r="M94" s="15" t="s">
        <v>734</v>
      </c>
      <c r="N94" s="15" t="s">
        <v>735</v>
      </c>
      <c r="O94" s="15" t="s">
        <v>736</v>
      </c>
      <c r="P94" s="15">
        <v>0</v>
      </c>
      <c r="Q94" s="15">
        <v>1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3" x14ac:dyDescent="0.15">
      <c r="A95" s="15">
        <v>397</v>
      </c>
      <c r="B95" s="15" t="s">
        <v>2</v>
      </c>
      <c r="C95" s="15" t="s">
        <v>4</v>
      </c>
      <c r="D95" s="15">
        <v>13</v>
      </c>
      <c r="E95" s="15" t="s">
        <v>21</v>
      </c>
      <c r="F95" s="15">
        <v>3</v>
      </c>
      <c r="G95" s="15">
        <v>1.36</v>
      </c>
      <c r="H95" s="15">
        <v>1.36</v>
      </c>
      <c r="I95" s="15">
        <v>109.1</v>
      </c>
      <c r="J95" s="15">
        <v>110.46</v>
      </c>
      <c r="K95" s="15">
        <v>109.1</v>
      </c>
      <c r="L95" s="15">
        <v>110.46</v>
      </c>
      <c r="M95" s="15" t="s">
        <v>737</v>
      </c>
      <c r="N95" s="15" t="s">
        <v>738</v>
      </c>
      <c r="O95" s="15" t="s">
        <v>739</v>
      </c>
      <c r="P95" s="15">
        <v>0</v>
      </c>
      <c r="Q95" s="15">
        <v>1</v>
      </c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3" x14ac:dyDescent="0.15">
      <c r="A96" s="15">
        <v>397</v>
      </c>
      <c r="B96" s="15" t="s">
        <v>2</v>
      </c>
      <c r="C96" s="15" t="s">
        <v>4</v>
      </c>
      <c r="D96" s="15">
        <v>13</v>
      </c>
      <c r="E96" s="15" t="s">
        <v>21</v>
      </c>
      <c r="F96" s="15">
        <v>4</v>
      </c>
      <c r="G96" s="15">
        <v>1.2</v>
      </c>
      <c r="H96" s="15">
        <v>1.2</v>
      </c>
      <c r="I96" s="15">
        <v>110.46</v>
      </c>
      <c r="J96" s="15">
        <v>111.66</v>
      </c>
      <c r="K96" s="15">
        <v>110.46</v>
      </c>
      <c r="L96" s="15">
        <v>111.66</v>
      </c>
      <c r="M96" s="15" t="s">
        <v>740</v>
      </c>
      <c r="N96" s="15" t="s">
        <v>741</v>
      </c>
      <c r="O96" s="15" t="s">
        <v>742</v>
      </c>
      <c r="P96" s="15">
        <v>0</v>
      </c>
      <c r="Q96" s="15">
        <v>3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3" x14ac:dyDescent="0.15">
      <c r="A97" s="15">
        <v>397</v>
      </c>
      <c r="B97" s="15" t="s">
        <v>2</v>
      </c>
      <c r="C97" s="15" t="s">
        <v>4</v>
      </c>
      <c r="D97" s="15">
        <v>13</v>
      </c>
      <c r="E97" s="15" t="s">
        <v>21</v>
      </c>
      <c r="F97" s="15">
        <v>5</v>
      </c>
      <c r="G97" s="15">
        <v>1.5</v>
      </c>
      <c r="H97" s="15">
        <v>1.5</v>
      </c>
      <c r="I97" s="15">
        <v>111.66</v>
      </c>
      <c r="J97" s="15">
        <v>113.16</v>
      </c>
      <c r="K97" s="15">
        <v>111.66</v>
      </c>
      <c r="L97" s="15">
        <v>113.16</v>
      </c>
      <c r="M97" s="15" t="s">
        <v>743</v>
      </c>
      <c r="N97" s="15" t="s">
        <v>744</v>
      </c>
      <c r="O97" s="15" t="s">
        <v>745</v>
      </c>
      <c r="P97" s="15">
        <v>0</v>
      </c>
      <c r="Q97" s="15">
        <v>3</v>
      </c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3" x14ac:dyDescent="0.15">
      <c r="A98" s="15">
        <v>397</v>
      </c>
      <c r="B98" s="15" t="s">
        <v>2</v>
      </c>
      <c r="C98" s="15" t="s">
        <v>4</v>
      </c>
      <c r="D98" s="15">
        <v>13</v>
      </c>
      <c r="E98" s="15" t="s">
        <v>21</v>
      </c>
      <c r="F98" s="15">
        <v>6</v>
      </c>
      <c r="G98" s="15">
        <v>1.41</v>
      </c>
      <c r="H98" s="15">
        <v>1.41</v>
      </c>
      <c r="I98" s="15">
        <v>113.16</v>
      </c>
      <c r="J98" s="15">
        <v>114.57</v>
      </c>
      <c r="K98" s="15">
        <v>113.16</v>
      </c>
      <c r="L98" s="15">
        <v>114.57</v>
      </c>
      <c r="M98" s="15" t="s">
        <v>746</v>
      </c>
      <c r="N98" s="15" t="s">
        <v>747</v>
      </c>
      <c r="O98" s="15" t="s">
        <v>748</v>
      </c>
      <c r="P98" s="15">
        <v>1</v>
      </c>
      <c r="Q98" s="15">
        <v>4</v>
      </c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3" x14ac:dyDescent="0.15">
      <c r="A99" s="15">
        <v>397</v>
      </c>
      <c r="B99" s="15" t="s">
        <v>2</v>
      </c>
      <c r="C99" s="15" t="s">
        <v>4</v>
      </c>
      <c r="D99" s="15">
        <v>13</v>
      </c>
      <c r="E99" s="15" t="s">
        <v>21</v>
      </c>
      <c r="F99" s="15">
        <v>7</v>
      </c>
      <c r="G99" s="15">
        <v>0.79</v>
      </c>
      <c r="H99" s="15">
        <v>0.79</v>
      </c>
      <c r="I99" s="15">
        <v>114.57</v>
      </c>
      <c r="J99" s="15">
        <v>115.36</v>
      </c>
      <c r="K99" s="15">
        <v>114.57</v>
      </c>
      <c r="L99" s="15">
        <v>115.36</v>
      </c>
      <c r="M99" s="15" t="s">
        <v>749</v>
      </c>
      <c r="N99" s="15" t="s">
        <v>750</v>
      </c>
      <c r="O99" s="15" t="s">
        <v>751</v>
      </c>
      <c r="P99" s="15">
        <v>1</v>
      </c>
      <c r="Q99" s="15">
        <v>1</v>
      </c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3" x14ac:dyDescent="0.15">
      <c r="A100" s="15">
        <v>397</v>
      </c>
      <c r="B100" s="15" t="s">
        <v>2</v>
      </c>
      <c r="C100" s="15" t="s">
        <v>4</v>
      </c>
      <c r="D100" s="15">
        <v>13</v>
      </c>
      <c r="E100" s="15" t="s">
        <v>21</v>
      </c>
      <c r="F100" s="15" t="s">
        <v>463</v>
      </c>
      <c r="G100" s="15">
        <v>0.82</v>
      </c>
      <c r="H100" s="15">
        <v>0.82</v>
      </c>
      <c r="I100" s="15">
        <v>115.36</v>
      </c>
      <c r="J100" s="15">
        <v>116.18</v>
      </c>
      <c r="K100" s="15">
        <v>115.36</v>
      </c>
      <c r="L100" s="15">
        <v>116.18</v>
      </c>
      <c r="M100" s="15" t="s">
        <v>752</v>
      </c>
      <c r="N100" s="15" t="s">
        <v>753</v>
      </c>
      <c r="O100" s="15" t="s">
        <v>754</v>
      </c>
      <c r="P100" s="15">
        <v>1</v>
      </c>
      <c r="Q100" s="15">
        <v>0</v>
      </c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3" x14ac:dyDescent="0.15">
      <c r="A101" s="15">
        <v>397</v>
      </c>
      <c r="B101" s="15" t="s">
        <v>2</v>
      </c>
      <c r="C101" s="15" t="s">
        <v>4</v>
      </c>
      <c r="D101" s="15">
        <v>14</v>
      </c>
      <c r="E101" s="15" t="s">
        <v>21</v>
      </c>
      <c r="F101" s="15">
        <v>1</v>
      </c>
      <c r="G101" s="15">
        <v>1.51</v>
      </c>
      <c r="H101" s="15">
        <v>1.51</v>
      </c>
      <c r="I101" s="15">
        <v>116.2</v>
      </c>
      <c r="J101" s="15">
        <v>117.71</v>
      </c>
      <c r="K101" s="15">
        <v>116.2</v>
      </c>
      <c r="L101" s="15">
        <v>117.71</v>
      </c>
      <c r="M101" s="15" t="s">
        <v>755</v>
      </c>
      <c r="N101" s="15" t="s">
        <v>756</v>
      </c>
      <c r="O101" s="15" t="s">
        <v>757</v>
      </c>
      <c r="P101" s="15">
        <v>0</v>
      </c>
      <c r="Q101" s="15">
        <v>1</v>
      </c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3" x14ac:dyDescent="0.15">
      <c r="A102" s="15">
        <v>397</v>
      </c>
      <c r="B102" s="15" t="s">
        <v>2</v>
      </c>
      <c r="C102" s="15" t="s">
        <v>4</v>
      </c>
      <c r="D102" s="15">
        <v>14</v>
      </c>
      <c r="E102" s="15" t="s">
        <v>21</v>
      </c>
      <c r="F102" s="15">
        <v>2</v>
      </c>
      <c r="G102" s="15">
        <v>1.46</v>
      </c>
      <c r="H102" s="15">
        <v>1.46</v>
      </c>
      <c r="I102" s="15">
        <v>117.71</v>
      </c>
      <c r="J102" s="15">
        <v>119.17</v>
      </c>
      <c r="K102" s="15">
        <v>117.71</v>
      </c>
      <c r="L102" s="15">
        <v>119.17</v>
      </c>
      <c r="M102" s="15" t="s">
        <v>758</v>
      </c>
      <c r="N102" s="15" t="s">
        <v>759</v>
      </c>
      <c r="O102" s="15" t="s">
        <v>760</v>
      </c>
      <c r="P102" s="15">
        <v>0</v>
      </c>
      <c r="Q102" s="15">
        <v>1</v>
      </c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3" x14ac:dyDescent="0.15">
      <c r="A103" s="15">
        <v>397</v>
      </c>
      <c r="B103" s="15" t="s">
        <v>2</v>
      </c>
      <c r="C103" s="15" t="s">
        <v>4</v>
      </c>
      <c r="D103" s="15">
        <v>14</v>
      </c>
      <c r="E103" s="15" t="s">
        <v>21</v>
      </c>
      <c r="F103" s="15">
        <v>3</v>
      </c>
      <c r="G103" s="15">
        <v>1.05</v>
      </c>
      <c r="H103" s="15">
        <v>1.05</v>
      </c>
      <c r="I103" s="15">
        <v>119.17</v>
      </c>
      <c r="J103" s="15">
        <v>120.22</v>
      </c>
      <c r="K103" s="15">
        <v>119.17</v>
      </c>
      <c r="L103" s="15">
        <v>120.22</v>
      </c>
      <c r="M103" s="15" t="s">
        <v>761</v>
      </c>
      <c r="N103" s="15" t="s">
        <v>762</v>
      </c>
      <c r="O103" s="15" t="s">
        <v>763</v>
      </c>
      <c r="P103" s="15">
        <v>0</v>
      </c>
      <c r="Q103" s="15">
        <v>4</v>
      </c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3" x14ac:dyDescent="0.15">
      <c r="A104" s="15">
        <v>397</v>
      </c>
      <c r="B104" s="15" t="s">
        <v>2</v>
      </c>
      <c r="C104" s="15" t="s">
        <v>4</v>
      </c>
      <c r="D104" s="15">
        <v>14</v>
      </c>
      <c r="E104" s="15" t="s">
        <v>21</v>
      </c>
      <c r="F104" s="15">
        <v>4</v>
      </c>
      <c r="G104" s="15">
        <v>1.41</v>
      </c>
      <c r="H104" s="15">
        <v>1.41</v>
      </c>
      <c r="I104" s="15">
        <v>120.22</v>
      </c>
      <c r="J104" s="15">
        <v>121.63</v>
      </c>
      <c r="K104" s="15">
        <v>120.22</v>
      </c>
      <c r="L104" s="15">
        <v>121.63</v>
      </c>
      <c r="M104" s="15" t="s">
        <v>764</v>
      </c>
      <c r="N104" s="15" t="s">
        <v>765</v>
      </c>
      <c r="O104" s="15" t="s">
        <v>766</v>
      </c>
      <c r="P104" s="15">
        <v>0</v>
      </c>
      <c r="Q104" s="15">
        <v>1</v>
      </c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3" x14ac:dyDescent="0.15">
      <c r="A105" s="15">
        <v>397</v>
      </c>
      <c r="B105" s="15" t="s">
        <v>2</v>
      </c>
      <c r="C105" s="15" t="s">
        <v>4</v>
      </c>
      <c r="D105" s="15">
        <v>14</v>
      </c>
      <c r="E105" s="15" t="s">
        <v>21</v>
      </c>
      <c r="F105" s="15">
        <v>5</v>
      </c>
      <c r="G105" s="15">
        <v>1.45</v>
      </c>
      <c r="H105" s="15">
        <v>1.45</v>
      </c>
      <c r="I105" s="15">
        <v>121.63</v>
      </c>
      <c r="J105" s="15">
        <v>123.08</v>
      </c>
      <c r="K105" s="15">
        <v>121.63</v>
      </c>
      <c r="L105" s="15">
        <v>123.08</v>
      </c>
      <c r="M105" s="15" t="s">
        <v>767</v>
      </c>
      <c r="N105" s="15" t="s">
        <v>768</v>
      </c>
      <c r="O105" s="15" t="s">
        <v>769</v>
      </c>
      <c r="P105" s="15">
        <v>0</v>
      </c>
      <c r="Q105" s="15">
        <v>3</v>
      </c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3" x14ac:dyDescent="0.15">
      <c r="A106" s="15">
        <v>397</v>
      </c>
      <c r="B106" s="15" t="s">
        <v>2</v>
      </c>
      <c r="C106" s="15" t="s">
        <v>4</v>
      </c>
      <c r="D106" s="15">
        <v>14</v>
      </c>
      <c r="E106" s="15" t="s">
        <v>21</v>
      </c>
      <c r="F106" s="15">
        <v>6</v>
      </c>
      <c r="G106" s="15">
        <v>0.95</v>
      </c>
      <c r="H106" s="15">
        <v>0.95</v>
      </c>
      <c r="I106" s="15">
        <v>123.08</v>
      </c>
      <c r="J106" s="15">
        <v>124.03</v>
      </c>
      <c r="K106" s="15">
        <v>123.08</v>
      </c>
      <c r="L106" s="15">
        <v>124.03</v>
      </c>
      <c r="M106" s="15" t="s">
        <v>770</v>
      </c>
      <c r="N106" s="15" t="s">
        <v>771</v>
      </c>
      <c r="O106" s="15" t="s">
        <v>772</v>
      </c>
      <c r="P106" s="15">
        <v>1</v>
      </c>
      <c r="Q106" s="15">
        <v>3</v>
      </c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3" x14ac:dyDescent="0.15">
      <c r="A107" s="15">
        <v>397</v>
      </c>
      <c r="B107" s="15" t="s">
        <v>2</v>
      </c>
      <c r="C107" s="15" t="s">
        <v>4</v>
      </c>
      <c r="D107" s="15">
        <v>14</v>
      </c>
      <c r="E107" s="15" t="s">
        <v>21</v>
      </c>
      <c r="F107" s="15">
        <v>7</v>
      </c>
      <c r="G107" s="15">
        <v>0.81</v>
      </c>
      <c r="H107" s="15">
        <v>0.81</v>
      </c>
      <c r="I107" s="15">
        <v>124.03</v>
      </c>
      <c r="J107" s="15">
        <v>124.84</v>
      </c>
      <c r="K107" s="15">
        <v>124.03</v>
      </c>
      <c r="L107" s="15">
        <v>124.84</v>
      </c>
      <c r="M107" s="15" t="s">
        <v>773</v>
      </c>
      <c r="N107" s="15" t="s">
        <v>774</v>
      </c>
      <c r="O107" s="15" t="s">
        <v>775</v>
      </c>
      <c r="P107" s="15">
        <v>1</v>
      </c>
      <c r="Q107" s="15">
        <v>1</v>
      </c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3" x14ac:dyDescent="0.15">
      <c r="A108" s="15">
        <v>397</v>
      </c>
      <c r="B108" s="15" t="s">
        <v>2</v>
      </c>
      <c r="C108" s="15" t="s">
        <v>4</v>
      </c>
      <c r="D108" s="15">
        <v>14</v>
      </c>
      <c r="E108" s="15" t="s">
        <v>21</v>
      </c>
      <c r="F108" s="15" t="s">
        <v>463</v>
      </c>
      <c r="G108" s="15">
        <v>0.33</v>
      </c>
      <c r="H108" s="15">
        <v>0.33</v>
      </c>
      <c r="I108" s="15">
        <v>124.84</v>
      </c>
      <c r="J108" s="15">
        <v>125.17</v>
      </c>
      <c r="K108" s="15">
        <v>124.84</v>
      </c>
      <c r="L108" s="15">
        <v>125.17</v>
      </c>
      <c r="M108" s="15" t="s">
        <v>776</v>
      </c>
      <c r="N108" s="15" t="s">
        <v>777</v>
      </c>
      <c r="O108" s="15" t="s">
        <v>778</v>
      </c>
      <c r="P108" s="15">
        <v>1</v>
      </c>
      <c r="Q108" s="15">
        <v>0</v>
      </c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3" x14ac:dyDescent="0.15">
      <c r="A109" s="15">
        <v>397</v>
      </c>
      <c r="B109" s="15" t="s">
        <v>2</v>
      </c>
      <c r="C109" s="15" t="s">
        <v>4</v>
      </c>
      <c r="D109" s="15">
        <v>15</v>
      </c>
      <c r="E109" s="15" t="s">
        <v>21</v>
      </c>
      <c r="F109" s="15">
        <v>1</v>
      </c>
      <c r="G109" s="15">
        <v>1.46</v>
      </c>
      <c r="H109" s="15">
        <v>1.46</v>
      </c>
      <c r="I109" s="15">
        <v>125.7</v>
      </c>
      <c r="J109" s="15">
        <v>127.16</v>
      </c>
      <c r="K109" s="15">
        <v>125.7</v>
      </c>
      <c r="L109" s="15">
        <v>127.127</v>
      </c>
      <c r="M109" s="15" t="s">
        <v>779</v>
      </c>
      <c r="N109" s="15" t="s">
        <v>780</v>
      </c>
      <c r="O109" s="15" t="s">
        <v>781</v>
      </c>
      <c r="P109" s="15">
        <v>0</v>
      </c>
      <c r="Q109" s="15">
        <v>1</v>
      </c>
      <c r="R109" s="15" t="s">
        <v>782</v>
      </c>
      <c r="S109" s="15"/>
      <c r="T109" s="15"/>
      <c r="U109" s="15"/>
      <c r="V109" s="15"/>
      <c r="W109" s="15"/>
      <c r="X109" s="15"/>
      <c r="Y109" s="15"/>
      <c r="Z109" s="15"/>
    </row>
    <row r="110" spans="1:26" ht="13" x14ac:dyDescent="0.15">
      <c r="A110" s="15">
        <v>397</v>
      </c>
      <c r="B110" s="15" t="s">
        <v>2</v>
      </c>
      <c r="C110" s="15" t="s">
        <v>4</v>
      </c>
      <c r="D110" s="15">
        <v>15</v>
      </c>
      <c r="E110" s="15" t="s">
        <v>21</v>
      </c>
      <c r="F110" s="15">
        <v>2</v>
      </c>
      <c r="G110" s="15">
        <v>1.41</v>
      </c>
      <c r="H110" s="15">
        <v>1.41</v>
      </c>
      <c r="I110" s="15">
        <v>127.16</v>
      </c>
      <c r="J110" s="15">
        <v>128.57</v>
      </c>
      <c r="K110" s="15">
        <v>127.127</v>
      </c>
      <c r="L110" s="15">
        <v>128.505</v>
      </c>
      <c r="M110" s="15" t="s">
        <v>783</v>
      </c>
      <c r="N110" s="15" t="s">
        <v>784</v>
      </c>
      <c r="O110" s="15" t="s">
        <v>785</v>
      </c>
      <c r="P110" s="15">
        <v>0</v>
      </c>
      <c r="Q110" s="15">
        <v>4</v>
      </c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3" x14ac:dyDescent="0.15">
      <c r="A111" s="15">
        <v>397</v>
      </c>
      <c r="B111" s="15" t="s">
        <v>2</v>
      </c>
      <c r="C111" s="15" t="s">
        <v>4</v>
      </c>
      <c r="D111" s="15">
        <v>15</v>
      </c>
      <c r="E111" s="15" t="s">
        <v>21</v>
      </c>
      <c r="F111" s="15">
        <v>3</v>
      </c>
      <c r="G111" s="15">
        <v>1.45</v>
      </c>
      <c r="H111" s="15">
        <v>1.45</v>
      </c>
      <c r="I111" s="15">
        <v>128.57</v>
      </c>
      <c r="J111" s="15">
        <v>130.02000000000001</v>
      </c>
      <c r="K111" s="15">
        <v>128.505</v>
      </c>
      <c r="L111" s="15">
        <v>129.922</v>
      </c>
      <c r="M111" s="15" t="s">
        <v>786</v>
      </c>
      <c r="N111" s="15" t="s">
        <v>787</v>
      </c>
      <c r="O111" s="15" t="s">
        <v>788</v>
      </c>
      <c r="P111" s="15">
        <v>0</v>
      </c>
      <c r="Q111" s="15">
        <v>1</v>
      </c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3" x14ac:dyDescent="0.15">
      <c r="A112" s="15">
        <v>397</v>
      </c>
      <c r="B112" s="15" t="s">
        <v>2</v>
      </c>
      <c r="C112" s="15" t="s">
        <v>4</v>
      </c>
      <c r="D112" s="15">
        <v>15</v>
      </c>
      <c r="E112" s="15" t="s">
        <v>21</v>
      </c>
      <c r="F112" s="15">
        <v>4</v>
      </c>
      <c r="G112" s="15">
        <v>1.06</v>
      </c>
      <c r="H112" s="15">
        <v>1.06</v>
      </c>
      <c r="I112" s="15">
        <v>130.02000000000001</v>
      </c>
      <c r="J112" s="15">
        <v>131.08000000000001</v>
      </c>
      <c r="K112" s="15">
        <v>129.922</v>
      </c>
      <c r="L112" s="15">
        <v>130.958</v>
      </c>
      <c r="M112" s="15" t="s">
        <v>789</v>
      </c>
      <c r="N112" s="15" t="s">
        <v>790</v>
      </c>
      <c r="O112" s="15" t="s">
        <v>791</v>
      </c>
      <c r="P112" s="15">
        <v>0</v>
      </c>
      <c r="Q112" s="15">
        <v>2</v>
      </c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3" x14ac:dyDescent="0.15">
      <c r="A113" s="15">
        <v>397</v>
      </c>
      <c r="B113" s="15" t="s">
        <v>2</v>
      </c>
      <c r="C113" s="15" t="s">
        <v>4</v>
      </c>
      <c r="D113" s="15">
        <v>15</v>
      </c>
      <c r="E113" s="15" t="s">
        <v>21</v>
      </c>
      <c r="F113" s="15">
        <v>5</v>
      </c>
      <c r="G113" s="15">
        <v>1.5</v>
      </c>
      <c r="H113" s="15">
        <v>1.5</v>
      </c>
      <c r="I113" s="15">
        <v>131.08000000000001</v>
      </c>
      <c r="J113" s="15">
        <v>132.58000000000001</v>
      </c>
      <c r="K113" s="15">
        <v>130.958</v>
      </c>
      <c r="L113" s="15">
        <v>132.42500000000001</v>
      </c>
      <c r="M113" s="15" t="s">
        <v>792</v>
      </c>
      <c r="N113" s="15" t="s">
        <v>793</v>
      </c>
      <c r="O113" s="15" t="s">
        <v>794</v>
      </c>
      <c r="P113" s="15">
        <v>0</v>
      </c>
      <c r="Q113" s="15">
        <v>1</v>
      </c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3" x14ac:dyDescent="0.15">
      <c r="A114" s="15">
        <v>397</v>
      </c>
      <c r="B114" s="15" t="s">
        <v>2</v>
      </c>
      <c r="C114" s="15" t="s">
        <v>4</v>
      </c>
      <c r="D114" s="15">
        <v>15</v>
      </c>
      <c r="E114" s="15" t="s">
        <v>21</v>
      </c>
      <c r="F114" s="15">
        <v>6</v>
      </c>
      <c r="G114" s="15">
        <v>1.51</v>
      </c>
      <c r="H114" s="15">
        <v>1.51</v>
      </c>
      <c r="I114" s="15">
        <v>132.58000000000001</v>
      </c>
      <c r="J114" s="15">
        <v>134.09</v>
      </c>
      <c r="K114" s="15">
        <v>132.42500000000001</v>
      </c>
      <c r="L114" s="15">
        <v>133.9</v>
      </c>
      <c r="M114" s="15" t="s">
        <v>795</v>
      </c>
      <c r="N114" s="15" t="s">
        <v>796</v>
      </c>
      <c r="O114" s="15" t="s">
        <v>797</v>
      </c>
      <c r="P114" s="15">
        <v>1</v>
      </c>
      <c r="Q114" s="15">
        <v>4</v>
      </c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3" x14ac:dyDescent="0.15">
      <c r="A115" s="15">
        <v>397</v>
      </c>
      <c r="B115" s="15" t="s">
        <v>2</v>
      </c>
      <c r="C115" s="15" t="s">
        <v>4</v>
      </c>
      <c r="D115" s="15">
        <v>15</v>
      </c>
      <c r="E115" s="15" t="s">
        <v>21</v>
      </c>
      <c r="F115" s="15">
        <v>7</v>
      </c>
      <c r="G115" s="15">
        <v>0.98</v>
      </c>
      <c r="H115" s="15">
        <v>0.98</v>
      </c>
      <c r="I115" s="15">
        <v>134.09</v>
      </c>
      <c r="J115" s="15">
        <v>135.07</v>
      </c>
      <c r="K115" s="15">
        <v>133.9</v>
      </c>
      <c r="L115" s="15">
        <v>134.858</v>
      </c>
      <c r="M115" s="15" t="s">
        <v>798</v>
      </c>
      <c r="N115" s="15" t="s">
        <v>799</v>
      </c>
      <c r="O115" s="15" t="s">
        <v>800</v>
      </c>
      <c r="P115" s="15">
        <v>1</v>
      </c>
      <c r="Q115" s="15">
        <v>1</v>
      </c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3" x14ac:dyDescent="0.15">
      <c r="A116" s="15">
        <v>397</v>
      </c>
      <c r="B116" s="15" t="s">
        <v>2</v>
      </c>
      <c r="C116" s="15" t="s">
        <v>4</v>
      </c>
      <c r="D116" s="15">
        <v>15</v>
      </c>
      <c r="E116" s="15" t="s">
        <v>21</v>
      </c>
      <c r="F116" s="15" t="s">
        <v>463</v>
      </c>
      <c r="G116" s="15">
        <v>0.35</v>
      </c>
      <c r="H116" s="15">
        <v>0.35</v>
      </c>
      <c r="I116" s="15">
        <v>135.07</v>
      </c>
      <c r="J116" s="15">
        <v>135.41999999999999</v>
      </c>
      <c r="K116" s="15">
        <v>134.858</v>
      </c>
      <c r="L116" s="15">
        <v>135.19999999999999</v>
      </c>
      <c r="M116" s="15" t="s">
        <v>801</v>
      </c>
      <c r="N116" s="15" t="s">
        <v>802</v>
      </c>
      <c r="O116" s="15" t="s">
        <v>803</v>
      </c>
      <c r="P116" s="15">
        <v>1</v>
      </c>
      <c r="Q116" s="15">
        <v>0</v>
      </c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3" x14ac:dyDescent="0.15">
      <c r="A117" s="15">
        <v>397</v>
      </c>
      <c r="B117" s="15" t="s">
        <v>2</v>
      </c>
      <c r="C117" s="15" t="s">
        <v>4</v>
      </c>
      <c r="D117" s="15">
        <v>16</v>
      </c>
      <c r="E117" s="15" t="s">
        <v>21</v>
      </c>
      <c r="F117" s="15">
        <v>1</v>
      </c>
      <c r="G117" s="15">
        <v>0.79</v>
      </c>
      <c r="H117" s="15">
        <v>0.79</v>
      </c>
      <c r="I117" s="15">
        <v>135.19999999999999</v>
      </c>
      <c r="J117" s="15">
        <v>135.99</v>
      </c>
      <c r="K117" s="15">
        <v>135.19999999999999</v>
      </c>
      <c r="L117" s="15">
        <v>135.947</v>
      </c>
      <c r="M117" s="15" t="s">
        <v>804</v>
      </c>
      <c r="N117" s="15" t="s">
        <v>805</v>
      </c>
      <c r="O117" s="15" t="s">
        <v>806</v>
      </c>
      <c r="P117" s="15">
        <v>0</v>
      </c>
      <c r="Q117" s="15">
        <v>1</v>
      </c>
      <c r="R117" s="15" t="s">
        <v>807</v>
      </c>
      <c r="S117" s="15"/>
      <c r="T117" s="15"/>
      <c r="U117" s="15"/>
      <c r="V117" s="15"/>
      <c r="W117" s="15"/>
      <c r="X117" s="15"/>
      <c r="Y117" s="15"/>
      <c r="Z117" s="15"/>
    </row>
    <row r="118" spans="1:26" ht="13" x14ac:dyDescent="0.15">
      <c r="A118" s="15">
        <v>397</v>
      </c>
      <c r="B118" s="15" t="s">
        <v>2</v>
      </c>
      <c r="C118" s="15" t="s">
        <v>4</v>
      </c>
      <c r="D118" s="15">
        <v>16</v>
      </c>
      <c r="E118" s="15" t="s">
        <v>21</v>
      </c>
      <c r="F118" s="15">
        <v>2</v>
      </c>
      <c r="G118" s="15">
        <v>1.29</v>
      </c>
      <c r="H118" s="15">
        <v>1.29</v>
      </c>
      <c r="I118" s="15">
        <v>135.99</v>
      </c>
      <c r="J118" s="15">
        <v>137.28</v>
      </c>
      <c r="K118" s="15">
        <v>135.947</v>
      </c>
      <c r="L118" s="15">
        <v>137.16800000000001</v>
      </c>
      <c r="M118" s="15" t="s">
        <v>808</v>
      </c>
      <c r="N118" s="15" t="s">
        <v>809</v>
      </c>
      <c r="O118" s="15" t="s">
        <v>810</v>
      </c>
      <c r="P118" s="15">
        <v>0</v>
      </c>
      <c r="Q118" s="15">
        <v>4</v>
      </c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3" x14ac:dyDescent="0.15">
      <c r="A119" s="15">
        <v>397</v>
      </c>
      <c r="B119" s="15" t="s">
        <v>2</v>
      </c>
      <c r="C119" s="15" t="s">
        <v>4</v>
      </c>
      <c r="D119" s="15">
        <v>16</v>
      </c>
      <c r="E119" s="15" t="s">
        <v>21</v>
      </c>
      <c r="F119" s="15">
        <v>3</v>
      </c>
      <c r="G119" s="15">
        <v>1.28</v>
      </c>
      <c r="H119" s="15">
        <v>1.28</v>
      </c>
      <c r="I119" s="15">
        <v>137.28</v>
      </c>
      <c r="J119" s="15">
        <v>138.56</v>
      </c>
      <c r="K119" s="15">
        <v>137.16800000000001</v>
      </c>
      <c r="L119" s="15">
        <v>138.37899999999999</v>
      </c>
      <c r="M119" s="15" t="s">
        <v>811</v>
      </c>
      <c r="N119" s="15" t="s">
        <v>812</v>
      </c>
      <c r="O119" s="15" t="s">
        <v>813</v>
      </c>
      <c r="P119" s="15">
        <v>0</v>
      </c>
      <c r="Q119" s="15">
        <v>1</v>
      </c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3" x14ac:dyDescent="0.15">
      <c r="A120" s="15">
        <v>397</v>
      </c>
      <c r="B120" s="15" t="s">
        <v>2</v>
      </c>
      <c r="C120" s="15" t="s">
        <v>4</v>
      </c>
      <c r="D120" s="15">
        <v>16</v>
      </c>
      <c r="E120" s="15" t="s">
        <v>21</v>
      </c>
      <c r="F120" s="15">
        <v>4</v>
      </c>
      <c r="G120" s="15">
        <v>1.06</v>
      </c>
      <c r="H120" s="15">
        <v>1.06</v>
      </c>
      <c r="I120" s="15">
        <v>138.56</v>
      </c>
      <c r="J120" s="15">
        <v>139.62</v>
      </c>
      <c r="K120" s="15">
        <v>138.37899999999999</v>
      </c>
      <c r="L120" s="15">
        <v>139.38200000000001</v>
      </c>
      <c r="M120" s="15" t="s">
        <v>814</v>
      </c>
      <c r="N120" s="15" t="s">
        <v>815</v>
      </c>
      <c r="O120" s="15" t="s">
        <v>816</v>
      </c>
      <c r="P120" s="15">
        <v>1</v>
      </c>
      <c r="Q120" s="15">
        <v>1</v>
      </c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3" x14ac:dyDescent="0.15">
      <c r="A121" s="15">
        <v>397</v>
      </c>
      <c r="B121" s="15" t="s">
        <v>2</v>
      </c>
      <c r="C121" s="15" t="s">
        <v>4</v>
      </c>
      <c r="D121" s="15">
        <v>16</v>
      </c>
      <c r="E121" s="15" t="s">
        <v>21</v>
      </c>
      <c r="F121" s="15">
        <v>5</v>
      </c>
      <c r="G121" s="15">
        <v>1.46</v>
      </c>
      <c r="H121" s="15">
        <v>1.46</v>
      </c>
      <c r="I121" s="15">
        <v>139.62</v>
      </c>
      <c r="J121" s="15">
        <v>141.08000000000001</v>
      </c>
      <c r="K121" s="15">
        <v>139.38200000000001</v>
      </c>
      <c r="L121" s="15">
        <v>140.76400000000001</v>
      </c>
      <c r="M121" s="15" t="s">
        <v>817</v>
      </c>
      <c r="N121" s="15" t="s">
        <v>818</v>
      </c>
      <c r="O121" s="15" t="s">
        <v>819</v>
      </c>
      <c r="P121" s="15">
        <v>1</v>
      </c>
      <c r="Q121" s="15">
        <v>1</v>
      </c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3" x14ac:dyDescent="0.15">
      <c r="A122" s="15">
        <v>397</v>
      </c>
      <c r="B122" s="15" t="s">
        <v>2</v>
      </c>
      <c r="C122" s="15" t="s">
        <v>4</v>
      </c>
      <c r="D122" s="15">
        <v>16</v>
      </c>
      <c r="E122" s="15" t="s">
        <v>21</v>
      </c>
      <c r="F122" s="15">
        <v>6</v>
      </c>
      <c r="G122" s="15">
        <v>1.48</v>
      </c>
      <c r="H122" s="15">
        <v>1.48</v>
      </c>
      <c r="I122" s="15">
        <v>141.08000000000001</v>
      </c>
      <c r="J122" s="15">
        <v>142.56</v>
      </c>
      <c r="K122" s="15">
        <v>140.76400000000001</v>
      </c>
      <c r="L122" s="15">
        <v>142.16399999999999</v>
      </c>
      <c r="M122" s="15" t="s">
        <v>820</v>
      </c>
      <c r="N122" s="15" t="s">
        <v>821</v>
      </c>
      <c r="O122" s="15" t="s">
        <v>822</v>
      </c>
      <c r="P122" s="15">
        <v>0</v>
      </c>
      <c r="Q122" s="15">
        <v>1</v>
      </c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3" x14ac:dyDescent="0.15">
      <c r="A123" s="15">
        <v>397</v>
      </c>
      <c r="B123" s="15" t="s">
        <v>2</v>
      </c>
      <c r="C123" s="15" t="s">
        <v>4</v>
      </c>
      <c r="D123" s="15">
        <v>16</v>
      </c>
      <c r="E123" s="15" t="s">
        <v>21</v>
      </c>
      <c r="F123" s="15">
        <v>7</v>
      </c>
      <c r="G123" s="15">
        <v>1.25</v>
      </c>
      <c r="H123" s="15">
        <v>1.25</v>
      </c>
      <c r="I123" s="15">
        <v>142.56</v>
      </c>
      <c r="J123" s="15">
        <v>143.81</v>
      </c>
      <c r="K123" s="15">
        <v>142.16399999999999</v>
      </c>
      <c r="L123" s="15">
        <v>143.34700000000001</v>
      </c>
      <c r="M123" s="15" t="s">
        <v>823</v>
      </c>
      <c r="N123" s="15" t="s">
        <v>824</v>
      </c>
      <c r="O123" s="15" t="s">
        <v>825</v>
      </c>
      <c r="P123" s="15">
        <v>1</v>
      </c>
      <c r="Q123" s="15">
        <v>3</v>
      </c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3" x14ac:dyDescent="0.15">
      <c r="A124" s="15">
        <v>397</v>
      </c>
      <c r="B124" s="15" t="s">
        <v>2</v>
      </c>
      <c r="C124" s="15" t="s">
        <v>4</v>
      </c>
      <c r="D124" s="15">
        <v>16</v>
      </c>
      <c r="E124" s="15" t="s">
        <v>21</v>
      </c>
      <c r="F124" s="15">
        <v>8</v>
      </c>
      <c r="G124" s="15">
        <v>0.94</v>
      </c>
      <c r="H124" s="15">
        <v>0.94</v>
      </c>
      <c r="I124" s="15">
        <v>143.81</v>
      </c>
      <c r="J124" s="15">
        <v>144.75</v>
      </c>
      <c r="K124" s="15">
        <v>143.34700000000001</v>
      </c>
      <c r="L124" s="15">
        <v>144.23599999999999</v>
      </c>
      <c r="M124" s="15" t="s">
        <v>826</v>
      </c>
      <c r="N124" s="15" t="s">
        <v>827</v>
      </c>
      <c r="O124" s="15" t="s">
        <v>828</v>
      </c>
      <c r="P124" s="15">
        <v>1</v>
      </c>
      <c r="Q124" s="15">
        <v>1</v>
      </c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3" x14ac:dyDescent="0.15">
      <c r="A125" s="15">
        <v>397</v>
      </c>
      <c r="B125" s="15" t="s">
        <v>2</v>
      </c>
      <c r="C125" s="15" t="s">
        <v>4</v>
      </c>
      <c r="D125" s="15">
        <v>16</v>
      </c>
      <c r="E125" s="15" t="s">
        <v>21</v>
      </c>
      <c r="F125" s="15" t="s">
        <v>463</v>
      </c>
      <c r="G125" s="15">
        <v>0.49</v>
      </c>
      <c r="H125" s="15">
        <v>0.49</v>
      </c>
      <c r="I125" s="15">
        <v>144.75</v>
      </c>
      <c r="J125" s="15">
        <v>145.24</v>
      </c>
      <c r="K125" s="15">
        <v>144.23599999999999</v>
      </c>
      <c r="L125" s="15">
        <v>144.69999999999999</v>
      </c>
      <c r="M125" s="15" t="s">
        <v>829</v>
      </c>
      <c r="N125" s="15" t="s">
        <v>830</v>
      </c>
      <c r="O125" s="15" t="s">
        <v>831</v>
      </c>
      <c r="P125" s="15">
        <v>1</v>
      </c>
      <c r="Q125" s="15">
        <v>0</v>
      </c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3" x14ac:dyDescent="0.15">
      <c r="A126" s="15">
        <v>397</v>
      </c>
      <c r="B126" s="15" t="s">
        <v>2</v>
      </c>
      <c r="C126" s="15" t="s">
        <v>4</v>
      </c>
      <c r="D126" s="15">
        <v>17</v>
      </c>
      <c r="E126" s="15" t="s">
        <v>21</v>
      </c>
      <c r="F126" s="15">
        <v>1</v>
      </c>
      <c r="G126" s="15">
        <v>0.77</v>
      </c>
      <c r="H126" s="15">
        <v>0.77</v>
      </c>
      <c r="I126" s="15">
        <v>144.69999999999999</v>
      </c>
      <c r="J126" s="15">
        <v>145.47</v>
      </c>
      <c r="K126" s="15">
        <v>144.69999999999999</v>
      </c>
      <c r="L126" s="15">
        <v>145.46</v>
      </c>
      <c r="M126" s="15" t="s">
        <v>832</v>
      </c>
      <c r="N126" s="15" t="s">
        <v>833</v>
      </c>
      <c r="O126" s="15" t="s">
        <v>834</v>
      </c>
      <c r="P126" s="15">
        <v>0</v>
      </c>
      <c r="Q126" s="15">
        <v>1</v>
      </c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3" x14ac:dyDescent="0.15">
      <c r="A127" s="15">
        <v>397</v>
      </c>
      <c r="B127" s="15" t="s">
        <v>2</v>
      </c>
      <c r="C127" s="15" t="s">
        <v>4</v>
      </c>
      <c r="D127" s="15">
        <v>17</v>
      </c>
      <c r="E127" s="15" t="s">
        <v>21</v>
      </c>
      <c r="F127" s="15">
        <v>2</v>
      </c>
      <c r="G127" s="15">
        <v>1.33</v>
      </c>
      <c r="H127" s="15">
        <v>1.33</v>
      </c>
      <c r="I127" s="15">
        <v>145.47</v>
      </c>
      <c r="J127" s="15">
        <v>146.80000000000001</v>
      </c>
      <c r="K127" s="15">
        <v>145.46</v>
      </c>
      <c r="L127" s="15">
        <v>146.77199999999999</v>
      </c>
      <c r="M127" s="15" t="s">
        <v>835</v>
      </c>
      <c r="N127" s="15" t="s">
        <v>836</v>
      </c>
      <c r="O127" s="15" t="s">
        <v>837</v>
      </c>
      <c r="P127" s="15">
        <v>0</v>
      </c>
      <c r="Q127" s="15">
        <v>3</v>
      </c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3" x14ac:dyDescent="0.15">
      <c r="A128" s="15">
        <v>397</v>
      </c>
      <c r="B128" s="15" t="s">
        <v>2</v>
      </c>
      <c r="C128" s="15" t="s">
        <v>4</v>
      </c>
      <c r="D128" s="15">
        <v>17</v>
      </c>
      <c r="E128" s="15" t="s">
        <v>21</v>
      </c>
      <c r="F128" s="15">
        <v>3</v>
      </c>
      <c r="G128" s="15">
        <v>1.37</v>
      </c>
      <c r="H128" s="15">
        <v>1.37</v>
      </c>
      <c r="I128" s="15">
        <v>146.80000000000001</v>
      </c>
      <c r="J128" s="15">
        <v>148.16999999999999</v>
      </c>
      <c r="K128" s="15">
        <v>146.77199999999999</v>
      </c>
      <c r="L128" s="15">
        <v>148.12299999999999</v>
      </c>
      <c r="M128" s="15" t="s">
        <v>838</v>
      </c>
      <c r="N128" s="15" t="s">
        <v>839</v>
      </c>
      <c r="O128" s="15" t="s">
        <v>840</v>
      </c>
      <c r="P128" s="15">
        <v>0</v>
      </c>
      <c r="Q128" s="15">
        <v>1</v>
      </c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3" x14ac:dyDescent="0.15">
      <c r="A129" s="15">
        <v>397</v>
      </c>
      <c r="B129" s="15" t="s">
        <v>2</v>
      </c>
      <c r="C129" s="15" t="s">
        <v>4</v>
      </c>
      <c r="D129" s="15">
        <v>17</v>
      </c>
      <c r="E129" s="15" t="s">
        <v>21</v>
      </c>
      <c r="F129" s="15">
        <v>4</v>
      </c>
      <c r="G129" s="15">
        <v>1.1399999999999999</v>
      </c>
      <c r="H129" s="15">
        <v>1.1399999999999999</v>
      </c>
      <c r="I129" s="15">
        <v>148.16999999999999</v>
      </c>
      <c r="J129" s="15">
        <v>149.31</v>
      </c>
      <c r="K129" s="15">
        <v>148.12299999999999</v>
      </c>
      <c r="L129" s="15">
        <v>149.24799999999999</v>
      </c>
      <c r="M129" s="15" t="s">
        <v>841</v>
      </c>
      <c r="N129" s="15" t="s">
        <v>842</v>
      </c>
      <c r="O129" s="15" t="s">
        <v>843</v>
      </c>
      <c r="P129" s="15">
        <v>0</v>
      </c>
      <c r="Q129" s="15">
        <v>1</v>
      </c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3" x14ac:dyDescent="0.15">
      <c r="A130" s="15">
        <v>397</v>
      </c>
      <c r="B130" s="15" t="s">
        <v>2</v>
      </c>
      <c r="C130" s="15" t="s">
        <v>4</v>
      </c>
      <c r="D130" s="15">
        <v>17</v>
      </c>
      <c r="E130" s="15" t="s">
        <v>21</v>
      </c>
      <c r="F130" s="15">
        <v>5</v>
      </c>
      <c r="G130" s="15">
        <v>1.37</v>
      </c>
      <c r="H130" s="15">
        <v>1.37</v>
      </c>
      <c r="I130" s="15">
        <v>149.31</v>
      </c>
      <c r="J130" s="15">
        <v>150.68</v>
      </c>
      <c r="K130" s="15">
        <v>149.24799999999999</v>
      </c>
      <c r="L130" s="15">
        <v>150.59899999999999</v>
      </c>
      <c r="M130" s="15" t="s">
        <v>844</v>
      </c>
      <c r="N130" s="15" t="s">
        <v>845</v>
      </c>
      <c r="O130" s="15" t="s">
        <v>846</v>
      </c>
      <c r="P130" s="15">
        <v>0</v>
      </c>
      <c r="Q130" s="15">
        <v>2</v>
      </c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3" x14ac:dyDescent="0.15">
      <c r="A131" s="15">
        <v>397</v>
      </c>
      <c r="B131" s="15" t="s">
        <v>2</v>
      </c>
      <c r="C131" s="15" t="s">
        <v>4</v>
      </c>
      <c r="D131" s="15">
        <v>17</v>
      </c>
      <c r="E131" s="15" t="s">
        <v>21</v>
      </c>
      <c r="F131" s="15">
        <v>6</v>
      </c>
      <c r="G131" s="15">
        <v>1.29</v>
      </c>
      <c r="H131" s="15">
        <v>1.29</v>
      </c>
      <c r="I131" s="15">
        <v>150.68</v>
      </c>
      <c r="J131" s="15">
        <v>151.97</v>
      </c>
      <c r="K131" s="15">
        <v>150.59899999999999</v>
      </c>
      <c r="L131" s="15">
        <v>151.87200000000001</v>
      </c>
      <c r="M131" s="15" t="s">
        <v>847</v>
      </c>
      <c r="N131" s="15" t="s">
        <v>848</v>
      </c>
      <c r="O131" s="15" t="s">
        <v>849</v>
      </c>
      <c r="P131" s="15">
        <v>0</v>
      </c>
      <c r="Q131" s="15">
        <v>2</v>
      </c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3" x14ac:dyDescent="0.15">
      <c r="A132" s="15">
        <v>397</v>
      </c>
      <c r="B132" s="15" t="s">
        <v>2</v>
      </c>
      <c r="C132" s="15" t="s">
        <v>4</v>
      </c>
      <c r="D132" s="15">
        <v>17</v>
      </c>
      <c r="E132" s="15" t="s">
        <v>21</v>
      </c>
      <c r="F132" s="15">
        <v>7</v>
      </c>
      <c r="G132" s="15">
        <v>1.1499999999999999</v>
      </c>
      <c r="H132" s="15">
        <v>1.1499999999999999</v>
      </c>
      <c r="I132" s="15">
        <v>151.97</v>
      </c>
      <c r="J132" s="15">
        <v>153.12</v>
      </c>
      <c r="K132" s="15">
        <v>151.87200000000001</v>
      </c>
      <c r="L132" s="15">
        <v>153.006</v>
      </c>
      <c r="M132" s="15" t="s">
        <v>850</v>
      </c>
      <c r="N132" s="15" t="s">
        <v>851</v>
      </c>
      <c r="O132" s="15" t="s">
        <v>852</v>
      </c>
      <c r="P132" s="15">
        <v>1</v>
      </c>
      <c r="Q132" s="15">
        <v>4</v>
      </c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3" x14ac:dyDescent="0.15">
      <c r="A133" s="15">
        <v>397</v>
      </c>
      <c r="B133" s="15" t="s">
        <v>2</v>
      </c>
      <c r="C133" s="15" t="s">
        <v>4</v>
      </c>
      <c r="D133" s="15">
        <v>17</v>
      </c>
      <c r="E133" s="15" t="s">
        <v>21</v>
      </c>
      <c r="F133" s="15">
        <v>8</v>
      </c>
      <c r="G133" s="15">
        <v>0.88</v>
      </c>
      <c r="H133" s="15">
        <v>0.88</v>
      </c>
      <c r="I133" s="15">
        <v>153.12</v>
      </c>
      <c r="J133" s="15">
        <v>154</v>
      </c>
      <c r="K133" s="15">
        <v>153.006</v>
      </c>
      <c r="L133" s="15">
        <v>153.874</v>
      </c>
      <c r="M133" s="15" t="s">
        <v>853</v>
      </c>
      <c r="N133" s="15" t="s">
        <v>854</v>
      </c>
      <c r="O133" s="15" t="s">
        <v>855</v>
      </c>
      <c r="P133" s="15">
        <v>1</v>
      </c>
      <c r="Q133" s="15">
        <v>1</v>
      </c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3" x14ac:dyDescent="0.15">
      <c r="A134" s="15">
        <v>397</v>
      </c>
      <c r="B134" s="15" t="s">
        <v>2</v>
      </c>
      <c r="C134" s="15" t="s">
        <v>4</v>
      </c>
      <c r="D134" s="15">
        <v>17</v>
      </c>
      <c r="E134" s="15" t="s">
        <v>21</v>
      </c>
      <c r="F134" s="15" t="s">
        <v>463</v>
      </c>
      <c r="G134" s="15">
        <v>0.33</v>
      </c>
      <c r="H134" s="15">
        <v>0.33</v>
      </c>
      <c r="I134" s="15">
        <v>154</v>
      </c>
      <c r="J134" s="15">
        <v>154.33000000000001</v>
      </c>
      <c r="K134" s="15">
        <v>153.874</v>
      </c>
      <c r="L134" s="15">
        <v>154.19999999999999</v>
      </c>
      <c r="M134" s="15" t="s">
        <v>856</v>
      </c>
      <c r="N134" s="15" t="s">
        <v>857</v>
      </c>
      <c r="O134" s="15" t="s">
        <v>858</v>
      </c>
      <c r="P134" s="15">
        <v>1</v>
      </c>
      <c r="Q134" s="15">
        <v>0</v>
      </c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3" x14ac:dyDescent="0.15">
      <c r="A135" s="15">
        <v>397</v>
      </c>
      <c r="B135" s="15" t="s">
        <v>2</v>
      </c>
      <c r="C135" s="15" t="s">
        <v>4</v>
      </c>
      <c r="D135" s="15">
        <v>18</v>
      </c>
      <c r="E135" s="15" t="s">
        <v>40</v>
      </c>
      <c r="F135" s="15">
        <v>1</v>
      </c>
      <c r="G135" s="15">
        <v>1.31</v>
      </c>
      <c r="H135" s="15">
        <v>1.31</v>
      </c>
      <c r="I135" s="15">
        <v>154.19999999999999</v>
      </c>
      <c r="J135" s="15">
        <v>155.51</v>
      </c>
      <c r="K135" s="15">
        <v>154.19999999999999</v>
      </c>
      <c r="L135" s="15">
        <v>155.51</v>
      </c>
      <c r="M135" s="15" t="s">
        <v>859</v>
      </c>
      <c r="N135" s="15" t="s">
        <v>860</v>
      </c>
      <c r="O135" s="15" t="s">
        <v>861</v>
      </c>
      <c r="P135" s="15">
        <v>0</v>
      </c>
      <c r="Q135" s="15">
        <v>1</v>
      </c>
      <c r="R135" s="15" t="s">
        <v>862</v>
      </c>
      <c r="S135" s="15"/>
      <c r="T135" s="15"/>
      <c r="U135" s="15"/>
      <c r="V135" s="15"/>
      <c r="W135" s="15"/>
      <c r="X135" s="15"/>
      <c r="Y135" s="15"/>
      <c r="Z135" s="15"/>
    </row>
    <row r="136" spans="1:26" ht="13" x14ac:dyDescent="0.15">
      <c r="A136" s="15">
        <v>397</v>
      </c>
      <c r="B136" s="15" t="s">
        <v>2</v>
      </c>
      <c r="C136" s="15" t="s">
        <v>4</v>
      </c>
      <c r="D136" s="15">
        <v>18</v>
      </c>
      <c r="E136" s="15" t="s">
        <v>40</v>
      </c>
      <c r="F136" s="15">
        <v>2</v>
      </c>
      <c r="G136" s="15">
        <v>1.24</v>
      </c>
      <c r="H136" s="15">
        <v>1.24</v>
      </c>
      <c r="I136" s="15">
        <v>155.51</v>
      </c>
      <c r="J136" s="15">
        <v>156.75</v>
      </c>
      <c r="K136" s="15">
        <v>155.51</v>
      </c>
      <c r="L136" s="15">
        <v>156.75</v>
      </c>
      <c r="M136" s="15" t="s">
        <v>863</v>
      </c>
      <c r="N136" s="15" t="s">
        <v>864</v>
      </c>
      <c r="O136" s="15" t="s">
        <v>865</v>
      </c>
      <c r="P136" s="15">
        <v>0</v>
      </c>
      <c r="Q136" s="15">
        <v>1</v>
      </c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3" x14ac:dyDescent="0.15">
      <c r="A137" s="15">
        <v>397</v>
      </c>
      <c r="B137" s="15" t="s">
        <v>2</v>
      </c>
      <c r="C137" s="15" t="s">
        <v>4</v>
      </c>
      <c r="D137" s="15">
        <v>18</v>
      </c>
      <c r="E137" s="15" t="s">
        <v>40</v>
      </c>
      <c r="F137" s="15">
        <v>3</v>
      </c>
      <c r="G137" s="15">
        <v>1.5</v>
      </c>
      <c r="H137" s="15">
        <v>1.5</v>
      </c>
      <c r="I137" s="15">
        <v>156.75</v>
      </c>
      <c r="J137" s="15">
        <v>158.25</v>
      </c>
      <c r="K137" s="15">
        <v>156.75</v>
      </c>
      <c r="L137" s="15">
        <v>158.25</v>
      </c>
      <c r="M137" s="15" t="s">
        <v>866</v>
      </c>
      <c r="N137" s="15" t="s">
        <v>867</v>
      </c>
      <c r="O137" s="15" t="s">
        <v>868</v>
      </c>
      <c r="P137" s="15">
        <v>0</v>
      </c>
      <c r="Q137" s="15">
        <v>5</v>
      </c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3" x14ac:dyDescent="0.15">
      <c r="A138" s="15">
        <v>397</v>
      </c>
      <c r="B138" s="15" t="s">
        <v>2</v>
      </c>
      <c r="C138" s="15" t="s">
        <v>4</v>
      </c>
      <c r="D138" s="15">
        <v>18</v>
      </c>
      <c r="E138" s="15" t="s">
        <v>40</v>
      </c>
      <c r="F138" s="15">
        <v>4</v>
      </c>
      <c r="G138" s="15">
        <v>1.17</v>
      </c>
      <c r="H138" s="15">
        <v>1.17</v>
      </c>
      <c r="I138" s="15">
        <v>158.25</v>
      </c>
      <c r="J138" s="15">
        <v>159.41999999999999</v>
      </c>
      <c r="K138" s="15">
        <v>158.25</v>
      </c>
      <c r="L138" s="15">
        <v>159.41999999999999</v>
      </c>
      <c r="M138" s="15" t="s">
        <v>869</v>
      </c>
      <c r="N138" s="15" t="s">
        <v>870</v>
      </c>
      <c r="O138" s="15" t="s">
        <v>871</v>
      </c>
      <c r="P138" s="15">
        <v>0</v>
      </c>
      <c r="Q138" s="15">
        <v>1</v>
      </c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3" x14ac:dyDescent="0.15">
      <c r="A139" s="15">
        <v>397</v>
      </c>
      <c r="B139" s="15" t="s">
        <v>2</v>
      </c>
      <c r="C139" s="15" t="s">
        <v>4</v>
      </c>
      <c r="D139" s="15">
        <v>18</v>
      </c>
      <c r="E139" s="15" t="s">
        <v>40</v>
      </c>
      <c r="F139" s="15">
        <v>5</v>
      </c>
      <c r="G139" s="15">
        <v>1.46</v>
      </c>
      <c r="H139" s="15">
        <v>1.46</v>
      </c>
      <c r="I139" s="15">
        <v>159.41999999999999</v>
      </c>
      <c r="J139" s="15">
        <v>160.88</v>
      </c>
      <c r="K139" s="15">
        <v>159.41999999999999</v>
      </c>
      <c r="L139" s="15">
        <v>160.88</v>
      </c>
      <c r="M139" s="15" t="s">
        <v>872</v>
      </c>
      <c r="N139" s="15" t="s">
        <v>873</v>
      </c>
      <c r="O139" s="15" t="s">
        <v>874</v>
      </c>
      <c r="P139" s="15">
        <v>1</v>
      </c>
      <c r="Q139" s="15">
        <v>4</v>
      </c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3" x14ac:dyDescent="0.15">
      <c r="A140" s="15">
        <v>397</v>
      </c>
      <c r="B140" s="15" t="s">
        <v>2</v>
      </c>
      <c r="C140" s="15" t="s">
        <v>4</v>
      </c>
      <c r="D140" s="15">
        <v>18</v>
      </c>
      <c r="E140" s="15" t="s">
        <v>40</v>
      </c>
      <c r="F140" s="15">
        <v>6</v>
      </c>
      <c r="G140" s="15">
        <v>1.1399999999999999</v>
      </c>
      <c r="H140" s="15">
        <v>1.1399999999999999</v>
      </c>
      <c r="I140" s="15">
        <v>160.88</v>
      </c>
      <c r="J140" s="15">
        <v>162.02000000000001</v>
      </c>
      <c r="K140" s="15">
        <v>160.88</v>
      </c>
      <c r="L140" s="15">
        <v>162.02000000000001</v>
      </c>
      <c r="M140" s="15" t="s">
        <v>875</v>
      </c>
      <c r="N140" s="15" t="s">
        <v>876</v>
      </c>
      <c r="O140" s="15" t="s">
        <v>877</v>
      </c>
      <c r="P140" s="15">
        <v>1</v>
      </c>
      <c r="Q140" s="15">
        <v>1</v>
      </c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3" x14ac:dyDescent="0.15">
      <c r="A141" s="15">
        <v>397</v>
      </c>
      <c r="B141" s="15" t="s">
        <v>2</v>
      </c>
      <c r="C141" s="15" t="s">
        <v>4</v>
      </c>
      <c r="D141" s="15">
        <v>18</v>
      </c>
      <c r="E141" s="15" t="s">
        <v>40</v>
      </c>
      <c r="F141" s="15" t="s">
        <v>463</v>
      </c>
      <c r="G141" s="15">
        <v>0.47</v>
      </c>
      <c r="H141" s="15">
        <v>0.47</v>
      </c>
      <c r="I141" s="15">
        <v>162.02000000000001</v>
      </c>
      <c r="J141" s="15">
        <v>162.49</v>
      </c>
      <c r="K141" s="15">
        <v>162.02000000000001</v>
      </c>
      <c r="L141" s="15">
        <v>162.49</v>
      </c>
      <c r="M141" s="15" t="s">
        <v>878</v>
      </c>
      <c r="N141" s="15" t="s">
        <v>879</v>
      </c>
      <c r="O141" s="15" t="s">
        <v>880</v>
      </c>
      <c r="P141" s="15">
        <v>1</v>
      </c>
      <c r="Q141" s="15">
        <v>0</v>
      </c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3" x14ac:dyDescent="0.15">
      <c r="A142" s="15">
        <v>397</v>
      </c>
      <c r="B142" s="15" t="s">
        <v>2</v>
      </c>
      <c r="C142" s="15" t="s">
        <v>4</v>
      </c>
      <c r="D142" s="15">
        <v>19</v>
      </c>
      <c r="E142" s="15" t="s">
        <v>40</v>
      </c>
      <c r="F142" s="15">
        <v>1</v>
      </c>
      <c r="G142" s="15">
        <v>1.49</v>
      </c>
      <c r="H142" s="15">
        <v>1.49</v>
      </c>
      <c r="I142" s="15">
        <v>163.9</v>
      </c>
      <c r="J142" s="15">
        <v>165.39</v>
      </c>
      <c r="K142" s="15">
        <v>163.9</v>
      </c>
      <c r="L142" s="15">
        <v>165.39</v>
      </c>
      <c r="M142" s="15" t="s">
        <v>881</v>
      </c>
      <c r="N142" s="15" t="s">
        <v>882</v>
      </c>
      <c r="O142" s="15" t="s">
        <v>883</v>
      </c>
      <c r="P142" s="15">
        <v>0</v>
      </c>
      <c r="Q142" s="15">
        <v>1</v>
      </c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3" x14ac:dyDescent="0.15">
      <c r="A143" s="15">
        <v>397</v>
      </c>
      <c r="B143" s="15" t="s">
        <v>2</v>
      </c>
      <c r="C143" s="15" t="s">
        <v>4</v>
      </c>
      <c r="D143" s="15">
        <v>19</v>
      </c>
      <c r="E143" s="15" t="s">
        <v>40</v>
      </c>
      <c r="F143" s="15">
        <v>2</v>
      </c>
      <c r="G143" s="15">
        <v>1.5</v>
      </c>
      <c r="H143" s="15">
        <v>1.5</v>
      </c>
      <c r="I143" s="15">
        <v>165.39</v>
      </c>
      <c r="J143" s="15">
        <v>166.89</v>
      </c>
      <c r="K143" s="15">
        <v>165.39</v>
      </c>
      <c r="L143" s="15">
        <v>166.89</v>
      </c>
      <c r="M143" s="15" t="s">
        <v>884</v>
      </c>
      <c r="N143" s="15" t="s">
        <v>885</v>
      </c>
      <c r="O143" s="15" t="s">
        <v>886</v>
      </c>
      <c r="P143" s="15">
        <v>0</v>
      </c>
      <c r="Q143" s="15">
        <v>5</v>
      </c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3" x14ac:dyDescent="0.15">
      <c r="A144" s="15">
        <v>397</v>
      </c>
      <c r="B144" s="15" t="s">
        <v>2</v>
      </c>
      <c r="C144" s="15" t="s">
        <v>4</v>
      </c>
      <c r="D144" s="15">
        <v>19</v>
      </c>
      <c r="E144" s="15" t="s">
        <v>40</v>
      </c>
      <c r="F144" s="15">
        <v>3</v>
      </c>
      <c r="G144" s="15">
        <v>1.5</v>
      </c>
      <c r="H144" s="15">
        <v>1.5</v>
      </c>
      <c r="I144" s="15">
        <v>166.89</v>
      </c>
      <c r="J144" s="15">
        <v>168.39</v>
      </c>
      <c r="K144" s="15">
        <v>166.89</v>
      </c>
      <c r="L144" s="15">
        <v>168.39</v>
      </c>
      <c r="M144" s="15" t="s">
        <v>887</v>
      </c>
      <c r="N144" s="15" t="s">
        <v>888</v>
      </c>
      <c r="O144" s="15" t="s">
        <v>889</v>
      </c>
      <c r="P144" s="15">
        <v>0</v>
      </c>
      <c r="Q144" s="15">
        <v>1</v>
      </c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3" x14ac:dyDescent="0.15">
      <c r="A145" s="15">
        <v>397</v>
      </c>
      <c r="B145" s="15" t="s">
        <v>2</v>
      </c>
      <c r="C145" s="15" t="s">
        <v>4</v>
      </c>
      <c r="D145" s="15">
        <v>19</v>
      </c>
      <c r="E145" s="15" t="s">
        <v>40</v>
      </c>
      <c r="F145" s="15">
        <v>4</v>
      </c>
      <c r="G145" s="15">
        <v>1.5</v>
      </c>
      <c r="H145" s="15">
        <v>1.5</v>
      </c>
      <c r="I145" s="15">
        <v>168.39</v>
      </c>
      <c r="J145" s="15">
        <v>169.89</v>
      </c>
      <c r="K145" s="15">
        <v>168.39</v>
      </c>
      <c r="L145" s="15">
        <v>169.89</v>
      </c>
      <c r="M145" s="15" t="s">
        <v>890</v>
      </c>
      <c r="N145" s="15" t="s">
        <v>891</v>
      </c>
      <c r="O145" s="15" t="s">
        <v>892</v>
      </c>
      <c r="P145" s="15">
        <v>1</v>
      </c>
      <c r="Q145" s="15">
        <v>2</v>
      </c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3" x14ac:dyDescent="0.15">
      <c r="A146" s="15">
        <v>397</v>
      </c>
      <c r="B146" s="15" t="s">
        <v>2</v>
      </c>
      <c r="C146" s="15" t="s">
        <v>4</v>
      </c>
      <c r="D146" s="15">
        <v>19</v>
      </c>
      <c r="E146" s="15" t="s">
        <v>40</v>
      </c>
      <c r="F146" s="15">
        <v>5</v>
      </c>
      <c r="G146" s="15">
        <v>1.0900000000000001</v>
      </c>
      <c r="H146" s="15">
        <v>1.0900000000000001</v>
      </c>
      <c r="I146" s="15">
        <v>169.89</v>
      </c>
      <c r="J146" s="15">
        <v>170.98</v>
      </c>
      <c r="K146" s="15">
        <v>169.89</v>
      </c>
      <c r="L146" s="15">
        <v>170.98</v>
      </c>
      <c r="M146" s="15" t="s">
        <v>893</v>
      </c>
      <c r="N146" s="15" t="s">
        <v>894</v>
      </c>
      <c r="O146" s="15" t="s">
        <v>895</v>
      </c>
      <c r="P146" s="15">
        <v>1</v>
      </c>
      <c r="Q146" s="15">
        <v>3</v>
      </c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3" x14ac:dyDescent="0.15">
      <c r="A147" s="15">
        <v>397</v>
      </c>
      <c r="B147" s="15" t="s">
        <v>2</v>
      </c>
      <c r="C147" s="15" t="s">
        <v>4</v>
      </c>
      <c r="D147" s="15">
        <v>19</v>
      </c>
      <c r="E147" s="15" t="s">
        <v>40</v>
      </c>
      <c r="F147" s="15" t="s">
        <v>463</v>
      </c>
      <c r="G147" s="15">
        <v>1.04</v>
      </c>
      <c r="H147" s="15">
        <v>1.04</v>
      </c>
      <c r="I147" s="15">
        <v>170.98</v>
      </c>
      <c r="J147" s="15">
        <v>172.02</v>
      </c>
      <c r="K147" s="15">
        <v>170.98</v>
      </c>
      <c r="L147" s="15">
        <v>172.02</v>
      </c>
      <c r="M147" s="15" t="s">
        <v>896</v>
      </c>
      <c r="N147" s="15" t="s">
        <v>897</v>
      </c>
      <c r="O147" s="15" t="s">
        <v>898</v>
      </c>
      <c r="P147" s="15">
        <v>1</v>
      </c>
      <c r="Q147" s="15">
        <v>1</v>
      </c>
      <c r="R147" s="15" t="s">
        <v>899</v>
      </c>
      <c r="S147" s="15"/>
      <c r="T147" s="15"/>
      <c r="U147" s="15"/>
      <c r="V147" s="15"/>
      <c r="W147" s="15"/>
      <c r="X147" s="15"/>
      <c r="Y147" s="15"/>
      <c r="Z147" s="15"/>
    </row>
    <row r="148" spans="1:26" ht="13" x14ac:dyDescent="0.15">
      <c r="A148" s="15">
        <v>397</v>
      </c>
      <c r="B148" s="15" t="s">
        <v>2</v>
      </c>
      <c r="C148" s="15" t="s">
        <v>4</v>
      </c>
      <c r="D148" s="15">
        <v>20</v>
      </c>
      <c r="E148" s="15" t="s">
        <v>40</v>
      </c>
      <c r="F148" s="15">
        <v>1</v>
      </c>
      <c r="G148" s="15">
        <v>0.91</v>
      </c>
      <c r="H148" s="15">
        <v>0.91</v>
      </c>
      <c r="I148" s="15">
        <v>173.6</v>
      </c>
      <c r="J148" s="15">
        <v>174.51</v>
      </c>
      <c r="K148" s="15">
        <v>173.6</v>
      </c>
      <c r="L148" s="15">
        <v>174.51</v>
      </c>
      <c r="M148" s="15" t="s">
        <v>900</v>
      </c>
      <c r="N148" s="15" t="s">
        <v>901</v>
      </c>
      <c r="O148" s="15" t="s">
        <v>902</v>
      </c>
      <c r="P148" s="15">
        <v>0</v>
      </c>
      <c r="Q148" s="15">
        <v>1</v>
      </c>
      <c r="R148" s="15" t="s">
        <v>903</v>
      </c>
      <c r="S148" s="15"/>
      <c r="T148" s="15"/>
      <c r="U148" s="15"/>
      <c r="V148" s="15"/>
      <c r="W148" s="15"/>
      <c r="X148" s="15"/>
      <c r="Y148" s="15"/>
      <c r="Z148" s="15"/>
    </row>
    <row r="149" spans="1:26" ht="13" x14ac:dyDescent="0.15">
      <c r="A149" s="15">
        <v>397</v>
      </c>
      <c r="B149" s="15" t="s">
        <v>2</v>
      </c>
      <c r="C149" s="15" t="s">
        <v>4</v>
      </c>
      <c r="D149" s="15">
        <v>20</v>
      </c>
      <c r="E149" s="15" t="s">
        <v>40</v>
      </c>
      <c r="F149" s="15">
        <v>2</v>
      </c>
      <c r="G149" s="15">
        <v>1.47</v>
      </c>
      <c r="H149" s="15">
        <v>1.47</v>
      </c>
      <c r="I149" s="15">
        <v>174.51</v>
      </c>
      <c r="J149" s="15">
        <v>175.98</v>
      </c>
      <c r="K149" s="15">
        <v>174.51</v>
      </c>
      <c r="L149" s="15">
        <v>175.98</v>
      </c>
      <c r="M149" s="15" t="s">
        <v>904</v>
      </c>
      <c r="N149" s="15" t="s">
        <v>905</v>
      </c>
      <c r="O149" s="15" t="s">
        <v>906</v>
      </c>
      <c r="P149" s="15">
        <v>0</v>
      </c>
      <c r="Q149" s="15">
        <v>1</v>
      </c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3" x14ac:dyDescent="0.15">
      <c r="A150" s="15">
        <v>397</v>
      </c>
      <c r="B150" s="15" t="s">
        <v>2</v>
      </c>
      <c r="C150" s="15" t="s">
        <v>4</v>
      </c>
      <c r="D150" s="15">
        <v>20</v>
      </c>
      <c r="E150" s="15" t="s">
        <v>40</v>
      </c>
      <c r="F150" s="15">
        <v>3</v>
      </c>
      <c r="G150" s="15">
        <v>1.47</v>
      </c>
      <c r="H150" s="15">
        <v>1.47</v>
      </c>
      <c r="I150" s="15">
        <v>175.98</v>
      </c>
      <c r="J150" s="15">
        <v>177.45</v>
      </c>
      <c r="K150" s="15">
        <v>175.98</v>
      </c>
      <c r="L150" s="15">
        <v>177.45</v>
      </c>
      <c r="M150" s="15" t="s">
        <v>907</v>
      </c>
      <c r="N150" s="15" t="s">
        <v>908</v>
      </c>
      <c r="O150" s="15" t="s">
        <v>909</v>
      </c>
      <c r="P150" s="15">
        <v>0</v>
      </c>
      <c r="Q150" s="15">
        <v>2</v>
      </c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3" x14ac:dyDescent="0.15">
      <c r="A151" s="15">
        <v>397</v>
      </c>
      <c r="B151" s="15" t="s">
        <v>2</v>
      </c>
      <c r="C151" s="15" t="s">
        <v>4</v>
      </c>
      <c r="D151" s="15">
        <v>20</v>
      </c>
      <c r="E151" s="15" t="s">
        <v>40</v>
      </c>
      <c r="F151" s="15">
        <v>4</v>
      </c>
      <c r="G151" s="15">
        <v>1.1399999999999999</v>
      </c>
      <c r="H151" s="15">
        <v>1.1399999999999999</v>
      </c>
      <c r="I151" s="15">
        <v>177.45</v>
      </c>
      <c r="J151" s="15">
        <v>178.59</v>
      </c>
      <c r="K151" s="15">
        <v>177.45</v>
      </c>
      <c r="L151" s="15">
        <v>178.59</v>
      </c>
      <c r="M151" s="15" t="s">
        <v>910</v>
      </c>
      <c r="N151" s="15" t="s">
        <v>911</v>
      </c>
      <c r="O151" s="15" t="s">
        <v>912</v>
      </c>
      <c r="P151" s="15">
        <v>0</v>
      </c>
      <c r="Q151" s="15">
        <v>4</v>
      </c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3" x14ac:dyDescent="0.15">
      <c r="A152" s="15">
        <v>397</v>
      </c>
      <c r="B152" s="15" t="s">
        <v>2</v>
      </c>
      <c r="C152" s="15" t="s">
        <v>4</v>
      </c>
      <c r="D152" s="15">
        <v>20</v>
      </c>
      <c r="E152" s="15" t="s">
        <v>40</v>
      </c>
      <c r="F152" s="15">
        <v>5</v>
      </c>
      <c r="G152" s="15">
        <v>1.02</v>
      </c>
      <c r="H152" s="15">
        <v>1.02</v>
      </c>
      <c r="I152" s="15">
        <v>178.59</v>
      </c>
      <c r="J152" s="15">
        <v>179.61</v>
      </c>
      <c r="K152" s="15">
        <v>178.59</v>
      </c>
      <c r="L152" s="15">
        <v>179.61</v>
      </c>
      <c r="M152" s="15" t="s">
        <v>913</v>
      </c>
      <c r="N152" s="15" t="s">
        <v>914</v>
      </c>
      <c r="O152" s="15" t="s">
        <v>915</v>
      </c>
      <c r="P152" s="15">
        <v>0</v>
      </c>
      <c r="Q152" s="15">
        <v>2</v>
      </c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3" x14ac:dyDescent="0.15">
      <c r="A153" s="15">
        <v>397</v>
      </c>
      <c r="B153" s="15" t="s">
        <v>2</v>
      </c>
      <c r="C153" s="15" t="s">
        <v>4</v>
      </c>
      <c r="D153" s="15">
        <v>20</v>
      </c>
      <c r="E153" s="15" t="s">
        <v>40</v>
      </c>
      <c r="F153" s="15">
        <v>6</v>
      </c>
      <c r="G153" s="15">
        <v>1.34</v>
      </c>
      <c r="H153" s="15">
        <v>1.34</v>
      </c>
      <c r="I153" s="15">
        <v>179.61</v>
      </c>
      <c r="J153" s="15">
        <v>180.95</v>
      </c>
      <c r="K153" s="15">
        <v>179.61</v>
      </c>
      <c r="L153" s="15">
        <v>180.95</v>
      </c>
      <c r="M153" s="15" t="s">
        <v>916</v>
      </c>
      <c r="N153" s="15" t="s">
        <v>917</v>
      </c>
      <c r="O153" s="15" t="s">
        <v>918</v>
      </c>
      <c r="P153" s="15">
        <v>1</v>
      </c>
      <c r="Q153" s="15">
        <v>1</v>
      </c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3" x14ac:dyDescent="0.15">
      <c r="A154" s="15">
        <v>397</v>
      </c>
      <c r="B154" s="15" t="s">
        <v>2</v>
      </c>
      <c r="C154" s="15" t="s">
        <v>4</v>
      </c>
      <c r="D154" s="15">
        <v>20</v>
      </c>
      <c r="E154" s="15" t="s">
        <v>40</v>
      </c>
      <c r="F154" s="15">
        <v>7</v>
      </c>
      <c r="G154" s="15">
        <v>0.98</v>
      </c>
      <c r="H154" s="15">
        <v>0.98</v>
      </c>
      <c r="I154" s="15">
        <v>180.95</v>
      </c>
      <c r="J154" s="15">
        <v>181.93</v>
      </c>
      <c r="K154" s="15">
        <v>180.95</v>
      </c>
      <c r="L154" s="15">
        <v>181.93</v>
      </c>
      <c r="M154" s="15" t="s">
        <v>919</v>
      </c>
      <c r="N154" s="15" t="s">
        <v>920</v>
      </c>
      <c r="O154" s="15" t="s">
        <v>921</v>
      </c>
      <c r="P154" s="15">
        <v>1</v>
      </c>
      <c r="Q154" s="15">
        <v>3</v>
      </c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3" x14ac:dyDescent="0.15">
      <c r="A155" s="15">
        <v>397</v>
      </c>
      <c r="B155" s="15" t="s">
        <v>2</v>
      </c>
      <c r="C155" s="15" t="s">
        <v>4</v>
      </c>
      <c r="D155" s="15">
        <v>20</v>
      </c>
      <c r="E155" s="15" t="s">
        <v>40</v>
      </c>
      <c r="F155" s="15" t="s">
        <v>463</v>
      </c>
      <c r="G155" s="15">
        <v>0.68</v>
      </c>
      <c r="H155" s="15">
        <v>0.68</v>
      </c>
      <c r="I155" s="15">
        <v>181.93</v>
      </c>
      <c r="J155" s="15">
        <v>182.61</v>
      </c>
      <c r="K155" s="15">
        <v>181.93</v>
      </c>
      <c r="L155" s="15">
        <v>182.61</v>
      </c>
      <c r="M155" s="15" t="s">
        <v>922</v>
      </c>
      <c r="N155" s="15" t="s">
        <v>923</v>
      </c>
      <c r="O155" s="15" t="s">
        <v>924</v>
      </c>
      <c r="P155" s="15">
        <v>1</v>
      </c>
      <c r="Q155" s="15">
        <v>1</v>
      </c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3" x14ac:dyDescent="0.15">
      <c r="A156" s="15">
        <v>397</v>
      </c>
      <c r="B156" s="15" t="s">
        <v>2</v>
      </c>
      <c r="C156" s="15" t="s">
        <v>4</v>
      </c>
      <c r="D156" s="15">
        <v>21</v>
      </c>
      <c r="E156" s="15" t="s">
        <v>40</v>
      </c>
      <c r="F156" s="15">
        <v>1</v>
      </c>
      <c r="G156" s="15">
        <v>1.46</v>
      </c>
      <c r="H156" s="15">
        <v>1.46</v>
      </c>
      <c r="I156" s="15">
        <v>183.3</v>
      </c>
      <c r="J156" s="15">
        <v>184.76</v>
      </c>
      <c r="K156" s="15">
        <v>183.3</v>
      </c>
      <c r="L156" s="15">
        <v>184.76</v>
      </c>
      <c r="M156" s="15" t="s">
        <v>925</v>
      </c>
      <c r="N156" s="15" t="s">
        <v>926</v>
      </c>
      <c r="O156" s="15" t="s">
        <v>927</v>
      </c>
      <c r="P156" s="15">
        <v>0</v>
      </c>
      <c r="Q156" s="15">
        <v>1</v>
      </c>
      <c r="R156" s="15" t="s">
        <v>928</v>
      </c>
      <c r="S156" s="15"/>
      <c r="T156" s="15"/>
      <c r="U156" s="15"/>
      <c r="V156" s="15"/>
      <c r="W156" s="15"/>
      <c r="X156" s="15"/>
      <c r="Y156" s="15"/>
      <c r="Z156" s="15"/>
    </row>
    <row r="157" spans="1:26" ht="13" x14ac:dyDescent="0.15">
      <c r="A157" s="15">
        <v>397</v>
      </c>
      <c r="B157" s="15" t="s">
        <v>2</v>
      </c>
      <c r="C157" s="15" t="s">
        <v>4</v>
      </c>
      <c r="D157" s="15">
        <v>21</v>
      </c>
      <c r="E157" s="15" t="s">
        <v>40</v>
      </c>
      <c r="F157" s="15">
        <v>2</v>
      </c>
      <c r="G157" s="15">
        <v>1.43</v>
      </c>
      <c r="H157" s="15">
        <v>1.43</v>
      </c>
      <c r="I157" s="15">
        <v>184.76</v>
      </c>
      <c r="J157" s="15">
        <v>186.19</v>
      </c>
      <c r="K157" s="15">
        <v>184.76</v>
      </c>
      <c r="L157" s="15">
        <v>186.19</v>
      </c>
      <c r="M157" s="15" t="s">
        <v>929</v>
      </c>
      <c r="N157" s="15" t="s">
        <v>930</v>
      </c>
      <c r="O157" s="15" t="s">
        <v>931</v>
      </c>
      <c r="P157" s="15">
        <v>0</v>
      </c>
      <c r="Q157" s="15">
        <v>3</v>
      </c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3" x14ac:dyDescent="0.15">
      <c r="A158" s="15">
        <v>397</v>
      </c>
      <c r="B158" s="15" t="s">
        <v>2</v>
      </c>
      <c r="C158" s="15" t="s">
        <v>4</v>
      </c>
      <c r="D158" s="15">
        <v>21</v>
      </c>
      <c r="E158" s="15" t="s">
        <v>40</v>
      </c>
      <c r="F158" s="15">
        <v>3</v>
      </c>
      <c r="G158" s="15">
        <v>1.45</v>
      </c>
      <c r="H158" s="15">
        <v>1.45</v>
      </c>
      <c r="I158" s="15">
        <v>186.19</v>
      </c>
      <c r="J158" s="15">
        <v>187.64</v>
      </c>
      <c r="K158" s="15">
        <v>186.19</v>
      </c>
      <c r="L158" s="15">
        <v>187.64</v>
      </c>
      <c r="M158" s="15" t="s">
        <v>932</v>
      </c>
      <c r="N158" s="15" t="s">
        <v>933</v>
      </c>
      <c r="O158" s="15" t="s">
        <v>934</v>
      </c>
      <c r="P158" s="15">
        <v>0</v>
      </c>
      <c r="Q158" s="15">
        <v>2</v>
      </c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3" x14ac:dyDescent="0.15">
      <c r="A159" s="15">
        <v>397</v>
      </c>
      <c r="B159" s="15" t="s">
        <v>2</v>
      </c>
      <c r="C159" s="15" t="s">
        <v>4</v>
      </c>
      <c r="D159" s="15">
        <v>21</v>
      </c>
      <c r="E159" s="15" t="s">
        <v>40</v>
      </c>
      <c r="F159" s="15">
        <v>4</v>
      </c>
      <c r="G159" s="15">
        <v>1.31</v>
      </c>
      <c r="H159" s="15">
        <v>1.31</v>
      </c>
      <c r="I159" s="15">
        <v>187.64</v>
      </c>
      <c r="J159" s="15">
        <v>188.95</v>
      </c>
      <c r="K159" s="15">
        <v>187.64</v>
      </c>
      <c r="L159" s="15">
        <v>188.95</v>
      </c>
      <c r="M159" s="15" t="s">
        <v>935</v>
      </c>
      <c r="N159" s="15" t="s">
        <v>936</v>
      </c>
      <c r="O159" s="15" t="s">
        <v>937</v>
      </c>
      <c r="P159" s="15">
        <v>0</v>
      </c>
      <c r="Q159" s="15">
        <v>4</v>
      </c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3" x14ac:dyDescent="0.15">
      <c r="A160" s="15">
        <v>397</v>
      </c>
      <c r="B160" s="15" t="s">
        <v>2</v>
      </c>
      <c r="C160" s="15" t="s">
        <v>4</v>
      </c>
      <c r="D160" s="15">
        <v>21</v>
      </c>
      <c r="E160" s="15" t="s">
        <v>40</v>
      </c>
      <c r="F160" s="15">
        <v>5</v>
      </c>
      <c r="G160" s="15">
        <v>1.04</v>
      </c>
      <c r="H160" s="15">
        <v>1.04</v>
      </c>
      <c r="I160" s="15">
        <v>188.95</v>
      </c>
      <c r="J160" s="15">
        <v>189.99</v>
      </c>
      <c r="K160" s="15">
        <v>188.95</v>
      </c>
      <c r="L160" s="15">
        <v>189.99</v>
      </c>
      <c r="M160" s="15" t="s">
        <v>938</v>
      </c>
      <c r="N160" s="15" t="s">
        <v>939</v>
      </c>
      <c r="O160" s="15" t="s">
        <v>940</v>
      </c>
      <c r="P160" s="15">
        <v>1</v>
      </c>
      <c r="Q160" s="15">
        <v>2</v>
      </c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3" x14ac:dyDescent="0.15">
      <c r="A161" s="15">
        <v>397</v>
      </c>
      <c r="B161" s="15" t="s">
        <v>2</v>
      </c>
      <c r="C161" s="15" t="s">
        <v>4</v>
      </c>
      <c r="D161" s="15">
        <v>21</v>
      </c>
      <c r="E161" s="15" t="s">
        <v>40</v>
      </c>
      <c r="F161" s="15">
        <v>6</v>
      </c>
      <c r="G161" s="15">
        <v>1.1000000000000001</v>
      </c>
      <c r="H161" s="15">
        <v>1.1000000000000001</v>
      </c>
      <c r="I161" s="15">
        <v>189.99</v>
      </c>
      <c r="J161" s="15">
        <v>191.09</v>
      </c>
      <c r="K161" s="15">
        <v>189.99</v>
      </c>
      <c r="L161" s="15">
        <v>191.09</v>
      </c>
      <c r="M161" s="15" t="s">
        <v>941</v>
      </c>
      <c r="N161" s="15" t="s">
        <v>942</v>
      </c>
      <c r="O161" s="15" t="s">
        <v>943</v>
      </c>
      <c r="P161" s="15">
        <v>1</v>
      </c>
      <c r="Q161" s="15">
        <v>1</v>
      </c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3" x14ac:dyDescent="0.15">
      <c r="A162" s="15">
        <v>397</v>
      </c>
      <c r="B162" s="15" t="s">
        <v>2</v>
      </c>
      <c r="C162" s="15" t="s">
        <v>4</v>
      </c>
      <c r="D162" s="15">
        <v>21</v>
      </c>
      <c r="E162" s="15" t="s">
        <v>40</v>
      </c>
      <c r="F162" s="15">
        <v>7</v>
      </c>
      <c r="G162" s="15">
        <v>0.85</v>
      </c>
      <c r="H162" s="15">
        <v>0.85</v>
      </c>
      <c r="I162" s="15">
        <v>191.09</v>
      </c>
      <c r="J162" s="15">
        <v>191.94</v>
      </c>
      <c r="K162" s="15">
        <v>191.09</v>
      </c>
      <c r="L162" s="15">
        <v>191.94</v>
      </c>
      <c r="M162" s="15" t="s">
        <v>944</v>
      </c>
      <c r="N162" s="15" t="s">
        <v>945</v>
      </c>
      <c r="O162" s="15" t="s">
        <v>946</v>
      </c>
      <c r="P162" s="15">
        <v>2</v>
      </c>
      <c r="Q162" s="15">
        <v>0</v>
      </c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3" x14ac:dyDescent="0.15">
      <c r="A163" s="15">
        <v>397</v>
      </c>
      <c r="B163" s="15" t="s">
        <v>2</v>
      </c>
      <c r="C163" s="15" t="s">
        <v>4</v>
      </c>
      <c r="D163" s="15">
        <v>21</v>
      </c>
      <c r="E163" s="15" t="s">
        <v>40</v>
      </c>
      <c r="F163" s="15" t="s">
        <v>463</v>
      </c>
      <c r="G163" s="15">
        <v>0.68</v>
      </c>
      <c r="H163" s="15">
        <v>0.68</v>
      </c>
      <c r="I163" s="15">
        <v>191.94</v>
      </c>
      <c r="J163" s="15">
        <v>192.62</v>
      </c>
      <c r="K163" s="15">
        <v>191.94</v>
      </c>
      <c r="L163" s="15">
        <v>192.62</v>
      </c>
      <c r="M163" s="15" t="s">
        <v>947</v>
      </c>
      <c r="N163" s="15" t="s">
        <v>948</v>
      </c>
      <c r="O163" s="15" t="s">
        <v>949</v>
      </c>
      <c r="P163" s="15">
        <v>1</v>
      </c>
      <c r="Q163" s="15">
        <v>0</v>
      </c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3" x14ac:dyDescent="0.15">
      <c r="A164" s="15">
        <v>397</v>
      </c>
      <c r="B164" s="15" t="s">
        <v>2</v>
      </c>
      <c r="C164" s="15" t="s">
        <v>4</v>
      </c>
      <c r="D164" s="15">
        <v>22</v>
      </c>
      <c r="E164" s="15" t="s">
        <v>40</v>
      </c>
      <c r="F164" s="15">
        <v>1</v>
      </c>
      <c r="G164" s="15">
        <v>1.46</v>
      </c>
      <c r="H164" s="15">
        <v>1.46</v>
      </c>
      <c r="I164" s="15">
        <v>193</v>
      </c>
      <c r="J164" s="15">
        <v>194.46</v>
      </c>
      <c r="K164" s="15">
        <v>193</v>
      </c>
      <c r="L164" s="15">
        <v>194.46</v>
      </c>
      <c r="M164" s="15" t="s">
        <v>950</v>
      </c>
      <c r="N164" s="15" t="s">
        <v>951</v>
      </c>
      <c r="O164" s="15" t="s">
        <v>952</v>
      </c>
      <c r="P164" s="15">
        <v>0</v>
      </c>
      <c r="Q164" s="15">
        <v>1</v>
      </c>
      <c r="R164" s="15" t="s">
        <v>953</v>
      </c>
      <c r="S164" s="15"/>
      <c r="T164" s="15"/>
      <c r="U164" s="15"/>
      <c r="V164" s="15"/>
      <c r="W164" s="15"/>
      <c r="X164" s="15"/>
      <c r="Y164" s="15"/>
      <c r="Z164" s="15"/>
    </row>
    <row r="165" spans="1:26" ht="13" x14ac:dyDescent="0.15">
      <c r="A165" s="15">
        <v>397</v>
      </c>
      <c r="B165" s="15" t="s">
        <v>2</v>
      </c>
      <c r="C165" s="15" t="s">
        <v>4</v>
      </c>
      <c r="D165" s="15">
        <v>22</v>
      </c>
      <c r="E165" s="15" t="s">
        <v>40</v>
      </c>
      <c r="F165" s="15">
        <v>2</v>
      </c>
      <c r="G165" s="15">
        <v>1.46</v>
      </c>
      <c r="H165" s="15">
        <v>1.46</v>
      </c>
      <c r="I165" s="15">
        <v>194.46</v>
      </c>
      <c r="J165" s="15">
        <v>195.92</v>
      </c>
      <c r="K165" s="15">
        <v>194.46</v>
      </c>
      <c r="L165" s="15">
        <v>195.92</v>
      </c>
      <c r="M165" s="15" t="s">
        <v>954</v>
      </c>
      <c r="N165" s="15" t="s">
        <v>955</v>
      </c>
      <c r="O165" s="15" t="s">
        <v>956</v>
      </c>
      <c r="P165" s="15">
        <v>0</v>
      </c>
      <c r="Q165" s="15">
        <v>1</v>
      </c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3" x14ac:dyDescent="0.15">
      <c r="A166" s="15">
        <v>397</v>
      </c>
      <c r="B166" s="15" t="s">
        <v>2</v>
      </c>
      <c r="C166" s="15" t="s">
        <v>4</v>
      </c>
      <c r="D166" s="15">
        <v>22</v>
      </c>
      <c r="E166" s="15" t="s">
        <v>40</v>
      </c>
      <c r="F166" s="15">
        <v>3</v>
      </c>
      <c r="G166" s="15">
        <v>1.31</v>
      </c>
      <c r="H166" s="15">
        <v>1.31</v>
      </c>
      <c r="I166" s="15">
        <v>195.92</v>
      </c>
      <c r="J166" s="15">
        <v>197.23</v>
      </c>
      <c r="K166" s="15">
        <v>195.92</v>
      </c>
      <c r="L166" s="15">
        <v>197.23</v>
      </c>
      <c r="M166" s="15" t="s">
        <v>957</v>
      </c>
      <c r="N166" s="15" t="s">
        <v>958</v>
      </c>
      <c r="O166" s="15" t="s">
        <v>959</v>
      </c>
      <c r="P166" s="15">
        <v>0</v>
      </c>
      <c r="Q166" s="15">
        <v>3</v>
      </c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3" x14ac:dyDescent="0.15">
      <c r="A167" s="15">
        <v>397</v>
      </c>
      <c r="B167" s="15" t="s">
        <v>2</v>
      </c>
      <c r="C167" s="15" t="s">
        <v>4</v>
      </c>
      <c r="D167" s="15">
        <v>22</v>
      </c>
      <c r="E167" s="15" t="s">
        <v>40</v>
      </c>
      <c r="F167" s="15">
        <v>4</v>
      </c>
      <c r="G167" s="15">
        <v>0.76</v>
      </c>
      <c r="H167" s="15">
        <v>0.76</v>
      </c>
      <c r="I167" s="15">
        <v>197.23</v>
      </c>
      <c r="J167" s="15">
        <v>197.99</v>
      </c>
      <c r="K167" s="15">
        <v>197.23</v>
      </c>
      <c r="L167" s="15">
        <v>197.99</v>
      </c>
      <c r="M167" s="15" t="s">
        <v>960</v>
      </c>
      <c r="N167" s="15" t="s">
        <v>961</v>
      </c>
      <c r="O167" s="15" t="s">
        <v>962</v>
      </c>
      <c r="P167" s="15">
        <v>1</v>
      </c>
      <c r="Q167" s="15">
        <v>1</v>
      </c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3" x14ac:dyDescent="0.15">
      <c r="A168" s="15">
        <v>397</v>
      </c>
      <c r="B168" s="15" t="s">
        <v>2</v>
      </c>
      <c r="C168" s="15" t="s">
        <v>4</v>
      </c>
      <c r="D168" s="15">
        <v>22</v>
      </c>
      <c r="E168" s="15" t="s">
        <v>40</v>
      </c>
      <c r="F168" s="15">
        <v>5</v>
      </c>
      <c r="G168" s="15">
        <v>1.31</v>
      </c>
      <c r="H168" s="15">
        <v>1.31</v>
      </c>
      <c r="I168" s="15">
        <v>197.99</v>
      </c>
      <c r="J168" s="15">
        <v>199.3</v>
      </c>
      <c r="K168" s="15">
        <v>197.99</v>
      </c>
      <c r="L168" s="15">
        <v>199.3</v>
      </c>
      <c r="M168" s="15" t="s">
        <v>963</v>
      </c>
      <c r="N168" s="15" t="s">
        <v>964</v>
      </c>
      <c r="O168" s="15" t="s">
        <v>965</v>
      </c>
      <c r="P168" s="15">
        <v>0</v>
      </c>
      <c r="Q168" s="15">
        <v>2</v>
      </c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3" x14ac:dyDescent="0.15">
      <c r="A169" s="15">
        <v>397</v>
      </c>
      <c r="B169" s="15" t="s">
        <v>2</v>
      </c>
      <c r="C169" s="15" t="s">
        <v>4</v>
      </c>
      <c r="D169" s="15">
        <v>22</v>
      </c>
      <c r="E169" s="15" t="s">
        <v>40</v>
      </c>
      <c r="F169" s="15">
        <v>6</v>
      </c>
      <c r="G169" s="15">
        <v>1.18</v>
      </c>
      <c r="H169" s="15">
        <v>1.18</v>
      </c>
      <c r="I169" s="15">
        <v>199.3</v>
      </c>
      <c r="J169" s="15">
        <v>200.48</v>
      </c>
      <c r="K169" s="15">
        <v>199.3</v>
      </c>
      <c r="L169" s="15">
        <v>200.48</v>
      </c>
      <c r="M169" s="15" t="s">
        <v>966</v>
      </c>
      <c r="N169" s="15" t="s">
        <v>967</v>
      </c>
      <c r="O169" s="15" t="s">
        <v>968</v>
      </c>
      <c r="P169" s="15">
        <v>1</v>
      </c>
      <c r="Q169" s="15">
        <v>5</v>
      </c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3" x14ac:dyDescent="0.15">
      <c r="A170" s="15">
        <v>397</v>
      </c>
      <c r="B170" s="15" t="s">
        <v>2</v>
      </c>
      <c r="C170" s="15" t="s">
        <v>4</v>
      </c>
      <c r="D170" s="15">
        <v>22</v>
      </c>
      <c r="E170" s="15" t="s">
        <v>40</v>
      </c>
      <c r="F170" s="15">
        <v>7</v>
      </c>
      <c r="G170" s="15">
        <v>0.64</v>
      </c>
      <c r="H170" s="15">
        <v>0.64</v>
      </c>
      <c r="I170" s="15">
        <v>200.48</v>
      </c>
      <c r="J170" s="15">
        <v>201.12</v>
      </c>
      <c r="K170" s="15">
        <v>200.48</v>
      </c>
      <c r="L170" s="15">
        <v>201.12</v>
      </c>
      <c r="M170" s="15" t="s">
        <v>969</v>
      </c>
      <c r="N170" s="15" t="s">
        <v>970</v>
      </c>
      <c r="O170" s="15" t="s">
        <v>971</v>
      </c>
      <c r="P170" s="15">
        <v>1</v>
      </c>
      <c r="Q170" s="15">
        <v>1</v>
      </c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3" x14ac:dyDescent="0.15">
      <c r="A171" s="15">
        <v>397</v>
      </c>
      <c r="B171" s="15" t="s">
        <v>2</v>
      </c>
      <c r="C171" s="15" t="s">
        <v>4</v>
      </c>
      <c r="D171" s="15">
        <v>22</v>
      </c>
      <c r="E171" s="15" t="s">
        <v>40</v>
      </c>
      <c r="F171" s="15" t="s">
        <v>463</v>
      </c>
      <c r="G171" s="15">
        <v>0.37</v>
      </c>
      <c r="H171" s="15">
        <v>0.37</v>
      </c>
      <c r="I171" s="15">
        <v>201.12</v>
      </c>
      <c r="J171" s="15">
        <v>201.49</v>
      </c>
      <c r="K171" s="15">
        <v>201.12</v>
      </c>
      <c r="L171" s="15">
        <v>201.49</v>
      </c>
      <c r="M171" s="15" t="s">
        <v>972</v>
      </c>
      <c r="N171" s="15" t="s">
        <v>973</v>
      </c>
      <c r="O171" s="15" t="s">
        <v>974</v>
      </c>
      <c r="P171" s="15">
        <v>1</v>
      </c>
      <c r="Q171" s="15">
        <v>0</v>
      </c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3" x14ac:dyDescent="0.15">
      <c r="A172" s="15">
        <v>397</v>
      </c>
      <c r="B172" s="15" t="s">
        <v>2</v>
      </c>
      <c r="C172" s="15" t="s">
        <v>4</v>
      </c>
      <c r="D172" s="15">
        <v>23</v>
      </c>
      <c r="E172" s="15" t="s">
        <v>40</v>
      </c>
      <c r="F172" s="15">
        <v>1</v>
      </c>
      <c r="G172" s="15">
        <v>0.75</v>
      </c>
      <c r="H172" s="15">
        <v>0.75</v>
      </c>
      <c r="I172" s="15">
        <v>202.7</v>
      </c>
      <c r="J172" s="15">
        <v>203.45</v>
      </c>
      <c r="K172" s="15">
        <v>202.7</v>
      </c>
      <c r="L172" s="15">
        <v>203.45</v>
      </c>
      <c r="M172" s="15" t="s">
        <v>975</v>
      </c>
      <c r="N172" s="15" t="s">
        <v>976</v>
      </c>
      <c r="O172" s="15" t="s">
        <v>977</v>
      </c>
      <c r="P172" s="15">
        <v>0</v>
      </c>
      <c r="Q172" s="15">
        <v>1</v>
      </c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3" x14ac:dyDescent="0.15">
      <c r="A173" s="15">
        <v>397</v>
      </c>
      <c r="B173" s="15" t="s">
        <v>2</v>
      </c>
      <c r="C173" s="15" t="s">
        <v>4</v>
      </c>
      <c r="D173" s="15">
        <v>23</v>
      </c>
      <c r="E173" s="15" t="s">
        <v>40</v>
      </c>
      <c r="F173" s="15">
        <v>2</v>
      </c>
      <c r="G173" s="15">
        <v>1.1499999999999999</v>
      </c>
      <c r="H173" s="15">
        <v>1.1499999999999999</v>
      </c>
      <c r="I173" s="15">
        <v>203.45</v>
      </c>
      <c r="J173" s="15">
        <v>204.6</v>
      </c>
      <c r="K173" s="15">
        <v>203.45</v>
      </c>
      <c r="L173" s="15">
        <v>204.6</v>
      </c>
      <c r="M173" s="15" t="s">
        <v>978</v>
      </c>
      <c r="N173" s="15" t="s">
        <v>979</v>
      </c>
      <c r="O173" s="15" t="s">
        <v>980</v>
      </c>
      <c r="P173" s="15">
        <v>0</v>
      </c>
      <c r="Q173" s="15">
        <v>3</v>
      </c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3" x14ac:dyDescent="0.15">
      <c r="A174" s="15">
        <v>397</v>
      </c>
      <c r="B174" s="15" t="s">
        <v>2</v>
      </c>
      <c r="C174" s="15" t="s">
        <v>4</v>
      </c>
      <c r="D174" s="15">
        <v>23</v>
      </c>
      <c r="E174" s="15" t="s">
        <v>40</v>
      </c>
      <c r="F174" s="15">
        <v>3</v>
      </c>
      <c r="G174" s="15">
        <v>0.96</v>
      </c>
      <c r="H174" s="15">
        <v>0.96</v>
      </c>
      <c r="I174" s="15">
        <v>204.6</v>
      </c>
      <c r="J174" s="15">
        <v>205.56</v>
      </c>
      <c r="K174" s="15">
        <v>204.6</v>
      </c>
      <c r="L174" s="15">
        <v>205.56</v>
      </c>
      <c r="M174" s="15" t="s">
        <v>981</v>
      </c>
      <c r="N174" s="15" t="s">
        <v>982</v>
      </c>
      <c r="O174" s="15" t="s">
        <v>983</v>
      </c>
      <c r="P174" s="15">
        <v>0</v>
      </c>
      <c r="Q174" s="15">
        <v>1</v>
      </c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3" x14ac:dyDescent="0.15">
      <c r="A175" s="15">
        <v>397</v>
      </c>
      <c r="B175" s="15" t="s">
        <v>2</v>
      </c>
      <c r="C175" s="15" t="s">
        <v>4</v>
      </c>
      <c r="D175" s="15">
        <v>23</v>
      </c>
      <c r="E175" s="15" t="s">
        <v>40</v>
      </c>
      <c r="F175" s="15">
        <v>4</v>
      </c>
      <c r="G175" s="15">
        <v>1.45</v>
      </c>
      <c r="H175" s="15">
        <v>1.45</v>
      </c>
      <c r="I175" s="15">
        <v>205.56</v>
      </c>
      <c r="J175" s="15">
        <v>207.01</v>
      </c>
      <c r="K175" s="15">
        <v>205.56</v>
      </c>
      <c r="L175" s="15">
        <v>207.01</v>
      </c>
      <c r="M175" s="15" t="s">
        <v>984</v>
      </c>
      <c r="N175" s="15" t="s">
        <v>985</v>
      </c>
      <c r="O175" s="15" t="s">
        <v>986</v>
      </c>
      <c r="P175" s="15">
        <v>1</v>
      </c>
      <c r="Q175" s="15">
        <v>6</v>
      </c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3" x14ac:dyDescent="0.15">
      <c r="A176" s="15">
        <v>397</v>
      </c>
      <c r="B176" s="15" t="s">
        <v>2</v>
      </c>
      <c r="C176" s="15" t="s">
        <v>4</v>
      </c>
      <c r="D176" s="15">
        <v>23</v>
      </c>
      <c r="E176" s="15" t="s">
        <v>40</v>
      </c>
      <c r="F176" s="15">
        <v>5</v>
      </c>
      <c r="G176" s="15">
        <v>1.06</v>
      </c>
      <c r="H176" s="15">
        <v>1.06</v>
      </c>
      <c r="I176" s="15">
        <v>207.01</v>
      </c>
      <c r="J176" s="15">
        <v>208.07</v>
      </c>
      <c r="K176" s="15">
        <v>207.01</v>
      </c>
      <c r="L176" s="15">
        <v>208.07</v>
      </c>
      <c r="M176" s="15" t="s">
        <v>987</v>
      </c>
      <c r="N176" s="15" t="s">
        <v>988</v>
      </c>
      <c r="O176" s="15" t="s">
        <v>989</v>
      </c>
      <c r="P176" s="15">
        <v>0</v>
      </c>
      <c r="Q176" s="15">
        <v>1</v>
      </c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3" x14ac:dyDescent="0.15">
      <c r="A177" s="15">
        <v>397</v>
      </c>
      <c r="B177" s="15" t="s">
        <v>2</v>
      </c>
      <c r="C177" s="15" t="s">
        <v>4</v>
      </c>
      <c r="D177" s="15">
        <v>23</v>
      </c>
      <c r="E177" s="15" t="s">
        <v>40</v>
      </c>
      <c r="F177" s="15">
        <v>6</v>
      </c>
      <c r="G177" s="15">
        <v>1.18</v>
      </c>
      <c r="H177" s="15">
        <v>1.18</v>
      </c>
      <c r="I177" s="15">
        <v>208.07</v>
      </c>
      <c r="J177" s="15">
        <v>209.25</v>
      </c>
      <c r="K177" s="15">
        <v>208.07</v>
      </c>
      <c r="L177" s="15">
        <v>209.25</v>
      </c>
      <c r="M177" s="15" t="s">
        <v>990</v>
      </c>
      <c r="N177" s="15" t="s">
        <v>991</v>
      </c>
      <c r="O177" s="15" t="s">
        <v>992</v>
      </c>
      <c r="P177" s="15">
        <v>1</v>
      </c>
      <c r="Q177" s="15">
        <v>1</v>
      </c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3" x14ac:dyDescent="0.15">
      <c r="A178" s="15">
        <v>397</v>
      </c>
      <c r="B178" s="15" t="s">
        <v>2</v>
      </c>
      <c r="C178" s="15" t="s">
        <v>4</v>
      </c>
      <c r="D178" s="15">
        <v>23</v>
      </c>
      <c r="E178" s="15" t="s">
        <v>40</v>
      </c>
      <c r="F178" s="15">
        <v>7</v>
      </c>
      <c r="G178" s="15">
        <v>0.62</v>
      </c>
      <c r="H178" s="15">
        <v>0.62</v>
      </c>
      <c r="I178" s="15">
        <v>209.25</v>
      </c>
      <c r="J178" s="15">
        <v>209.87</v>
      </c>
      <c r="K178" s="15">
        <v>209.25</v>
      </c>
      <c r="L178" s="15">
        <v>209.87</v>
      </c>
      <c r="M178" s="15" t="s">
        <v>993</v>
      </c>
      <c r="N178" s="15" t="s">
        <v>994</v>
      </c>
      <c r="O178" s="15" t="s">
        <v>995</v>
      </c>
      <c r="P178" s="15">
        <v>1</v>
      </c>
      <c r="Q178" s="15">
        <v>1</v>
      </c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3" x14ac:dyDescent="0.15">
      <c r="A179" s="15">
        <v>397</v>
      </c>
      <c r="B179" s="15" t="s">
        <v>2</v>
      </c>
      <c r="C179" s="15" t="s">
        <v>4</v>
      </c>
      <c r="D179" s="15">
        <v>23</v>
      </c>
      <c r="E179" s="15" t="s">
        <v>40</v>
      </c>
      <c r="F179" s="15" t="s">
        <v>463</v>
      </c>
      <c r="G179" s="15">
        <v>0.72</v>
      </c>
      <c r="H179" s="15">
        <v>0.72</v>
      </c>
      <c r="I179" s="15">
        <v>209.87</v>
      </c>
      <c r="J179" s="15">
        <v>210.59</v>
      </c>
      <c r="K179" s="15">
        <v>209.87</v>
      </c>
      <c r="L179" s="15">
        <v>210.59</v>
      </c>
      <c r="M179" s="15" t="s">
        <v>996</v>
      </c>
      <c r="N179" s="15" t="s">
        <v>997</v>
      </c>
      <c r="O179" s="15" t="s">
        <v>998</v>
      </c>
      <c r="P179" s="15">
        <v>1</v>
      </c>
      <c r="Q179" s="15">
        <v>0</v>
      </c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3" x14ac:dyDescent="0.15">
      <c r="A180" s="15">
        <v>397</v>
      </c>
      <c r="B180" s="15" t="s">
        <v>2</v>
      </c>
      <c r="C180" s="15" t="s">
        <v>4</v>
      </c>
      <c r="D180" s="15">
        <v>24</v>
      </c>
      <c r="E180" s="15" t="s">
        <v>40</v>
      </c>
      <c r="F180" s="15">
        <v>1</v>
      </c>
      <c r="G180" s="15">
        <v>0.44</v>
      </c>
      <c r="H180" s="15">
        <v>0.44</v>
      </c>
      <c r="I180" s="15">
        <v>212.4</v>
      </c>
      <c r="J180" s="15">
        <v>212.84</v>
      </c>
      <c r="K180" s="15">
        <v>212.4</v>
      </c>
      <c r="L180" s="15">
        <v>212.83799999999999</v>
      </c>
      <c r="M180" s="15" t="s">
        <v>999</v>
      </c>
      <c r="N180" s="15" t="s">
        <v>1000</v>
      </c>
      <c r="O180" s="15" t="s">
        <v>1001</v>
      </c>
      <c r="P180" s="15">
        <v>0</v>
      </c>
      <c r="Q180" s="15">
        <v>1</v>
      </c>
      <c r="R180" s="15" t="s">
        <v>1002</v>
      </c>
      <c r="S180" s="15"/>
      <c r="T180" s="15"/>
      <c r="U180" s="15"/>
      <c r="V180" s="15"/>
      <c r="W180" s="15"/>
      <c r="X180" s="15"/>
      <c r="Y180" s="15"/>
      <c r="Z180" s="15"/>
    </row>
    <row r="181" spans="1:26" ht="13" x14ac:dyDescent="0.15">
      <c r="A181" s="15">
        <v>397</v>
      </c>
      <c r="B181" s="15" t="s">
        <v>2</v>
      </c>
      <c r="C181" s="15" t="s">
        <v>4</v>
      </c>
      <c r="D181" s="15">
        <v>24</v>
      </c>
      <c r="E181" s="15" t="s">
        <v>40</v>
      </c>
      <c r="F181" s="15">
        <v>2</v>
      </c>
      <c r="G181" s="15">
        <v>1.46</v>
      </c>
      <c r="H181" s="15">
        <v>1.46</v>
      </c>
      <c r="I181" s="15">
        <v>212.84</v>
      </c>
      <c r="J181" s="15">
        <v>214.3</v>
      </c>
      <c r="K181" s="15">
        <v>212.83799999999999</v>
      </c>
      <c r="L181" s="15">
        <v>214.292</v>
      </c>
      <c r="M181" s="15" t="s">
        <v>1003</v>
      </c>
      <c r="N181" s="15" t="s">
        <v>1004</v>
      </c>
      <c r="O181" s="15" t="s">
        <v>1005</v>
      </c>
      <c r="P181" s="15">
        <v>0</v>
      </c>
      <c r="Q181" s="15">
        <v>1</v>
      </c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3" x14ac:dyDescent="0.15">
      <c r="A182" s="15">
        <v>397</v>
      </c>
      <c r="B182" s="15" t="s">
        <v>2</v>
      </c>
      <c r="C182" s="15" t="s">
        <v>4</v>
      </c>
      <c r="D182" s="15">
        <v>24</v>
      </c>
      <c r="E182" s="15" t="s">
        <v>40</v>
      </c>
      <c r="F182" s="15">
        <v>3</v>
      </c>
      <c r="G182" s="15">
        <v>1.46</v>
      </c>
      <c r="H182" s="15">
        <v>1.46</v>
      </c>
      <c r="I182" s="15">
        <v>214.3</v>
      </c>
      <c r="J182" s="15">
        <v>215.76</v>
      </c>
      <c r="K182" s="15">
        <v>214.292</v>
      </c>
      <c r="L182" s="15">
        <v>215.74600000000001</v>
      </c>
      <c r="M182" s="15" t="s">
        <v>1006</v>
      </c>
      <c r="N182" s="15" t="s">
        <v>1007</v>
      </c>
      <c r="O182" s="15" t="s">
        <v>1008</v>
      </c>
      <c r="P182" s="15">
        <v>0</v>
      </c>
      <c r="Q182" s="15">
        <v>4</v>
      </c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3" x14ac:dyDescent="0.15">
      <c r="A183" s="15">
        <v>397</v>
      </c>
      <c r="B183" s="15" t="s">
        <v>2</v>
      </c>
      <c r="C183" s="15" t="s">
        <v>4</v>
      </c>
      <c r="D183" s="15">
        <v>24</v>
      </c>
      <c r="E183" s="15" t="s">
        <v>40</v>
      </c>
      <c r="F183" s="15">
        <v>4</v>
      </c>
      <c r="G183" s="15">
        <v>1.46</v>
      </c>
      <c r="H183" s="15">
        <v>1.46</v>
      </c>
      <c r="I183" s="15">
        <v>215.76</v>
      </c>
      <c r="J183" s="15">
        <v>217.22</v>
      </c>
      <c r="K183" s="15">
        <v>215.74600000000001</v>
      </c>
      <c r="L183" s="15">
        <v>217.2</v>
      </c>
      <c r="M183" s="15" t="s">
        <v>1009</v>
      </c>
      <c r="N183" s="15" t="s">
        <v>1010</v>
      </c>
      <c r="O183" s="15" t="s">
        <v>1011</v>
      </c>
      <c r="P183" s="15">
        <v>0</v>
      </c>
      <c r="Q183" s="15">
        <v>2</v>
      </c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3" x14ac:dyDescent="0.15">
      <c r="A184" s="15">
        <v>397</v>
      </c>
      <c r="B184" s="15" t="s">
        <v>2</v>
      </c>
      <c r="C184" s="15" t="s">
        <v>4</v>
      </c>
      <c r="D184" s="15">
        <v>24</v>
      </c>
      <c r="E184" s="15" t="s">
        <v>40</v>
      </c>
      <c r="F184" s="15">
        <v>5</v>
      </c>
      <c r="G184" s="15">
        <v>1.44</v>
      </c>
      <c r="H184" s="15">
        <v>1.44</v>
      </c>
      <c r="I184" s="15">
        <v>217.22</v>
      </c>
      <c r="J184" s="15">
        <v>218.66</v>
      </c>
      <c r="K184" s="15">
        <v>217.2</v>
      </c>
      <c r="L184" s="15">
        <v>218.63399999999999</v>
      </c>
      <c r="M184" s="15" t="s">
        <v>1012</v>
      </c>
      <c r="N184" s="15" t="s">
        <v>1013</v>
      </c>
      <c r="O184" s="15" t="s">
        <v>1014</v>
      </c>
      <c r="P184" s="15">
        <v>2</v>
      </c>
      <c r="Q184" s="15">
        <v>1</v>
      </c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3" x14ac:dyDescent="0.15">
      <c r="A185" s="15">
        <v>397</v>
      </c>
      <c r="B185" s="15" t="s">
        <v>2</v>
      </c>
      <c r="C185" s="15" t="s">
        <v>4</v>
      </c>
      <c r="D185" s="15">
        <v>24</v>
      </c>
      <c r="E185" s="15" t="s">
        <v>40</v>
      </c>
      <c r="F185" s="15">
        <v>6</v>
      </c>
      <c r="G185" s="15">
        <v>1.1100000000000001</v>
      </c>
      <c r="H185" s="15">
        <v>1.1100000000000001</v>
      </c>
      <c r="I185" s="15">
        <v>218.66</v>
      </c>
      <c r="J185" s="15">
        <v>219.77</v>
      </c>
      <c r="K185" s="15">
        <v>218.63399999999999</v>
      </c>
      <c r="L185" s="15">
        <v>219.74</v>
      </c>
      <c r="M185" s="15" t="s">
        <v>1015</v>
      </c>
      <c r="N185" s="15" t="s">
        <v>1016</v>
      </c>
      <c r="O185" s="15" t="s">
        <v>1017</v>
      </c>
      <c r="P185" s="15">
        <v>0</v>
      </c>
      <c r="Q185" s="15">
        <v>1</v>
      </c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3" x14ac:dyDescent="0.15">
      <c r="A186" s="15">
        <v>397</v>
      </c>
      <c r="B186" s="15" t="s">
        <v>2</v>
      </c>
      <c r="C186" s="15" t="s">
        <v>4</v>
      </c>
      <c r="D186" s="15">
        <v>24</v>
      </c>
      <c r="E186" s="15" t="s">
        <v>40</v>
      </c>
      <c r="F186" s="15">
        <v>7</v>
      </c>
      <c r="G186" s="15">
        <v>1.26</v>
      </c>
      <c r="H186" s="15">
        <v>1.26</v>
      </c>
      <c r="I186" s="15">
        <v>219.77</v>
      </c>
      <c r="J186" s="15">
        <v>221.03</v>
      </c>
      <c r="K186" s="15">
        <v>219.74</v>
      </c>
      <c r="L186" s="15">
        <v>220.995</v>
      </c>
      <c r="M186" s="15" t="s">
        <v>1018</v>
      </c>
      <c r="N186" s="15" t="s">
        <v>1019</v>
      </c>
      <c r="O186" s="15" t="s">
        <v>1020</v>
      </c>
      <c r="P186" s="15">
        <v>1</v>
      </c>
      <c r="Q186" s="15">
        <v>1</v>
      </c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3" x14ac:dyDescent="0.15">
      <c r="A187" s="15">
        <v>397</v>
      </c>
      <c r="B187" s="15" t="s">
        <v>2</v>
      </c>
      <c r="C187" s="15" t="s">
        <v>4</v>
      </c>
      <c r="D187" s="15">
        <v>24</v>
      </c>
      <c r="E187" s="15" t="s">
        <v>40</v>
      </c>
      <c r="F187" s="15">
        <v>8</v>
      </c>
      <c r="G187" s="15">
        <v>0.6</v>
      </c>
      <c r="H187" s="15">
        <v>0.6</v>
      </c>
      <c r="I187" s="15">
        <v>221.03</v>
      </c>
      <c r="J187" s="15">
        <v>221.63</v>
      </c>
      <c r="K187" s="15">
        <v>220.995</v>
      </c>
      <c r="L187" s="15">
        <v>221.59200000000001</v>
      </c>
      <c r="M187" s="15" t="s">
        <v>1021</v>
      </c>
      <c r="N187" s="15" t="s">
        <v>1022</v>
      </c>
      <c r="O187" s="15" t="s">
        <v>1023</v>
      </c>
      <c r="P187" s="15">
        <v>1</v>
      </c>
      <c r="Q187" s="15">
        <v>3</v>
      </c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3" x14ac:dyDescent="0.15">
      <c r="A188" s="15">
        <v>397</v>
      </c>
      <c r="B188" s="15" t="s">
        <v>2</v>
      </c>
      <c r="C188" s="15" t="s">
        <v>4</v>
      </c>
      <c r="D188" s="15">
        <v>24</v>
      </c>
      <c r="E188" s="15" t="s">
        <v>40</v>
      </c>
      <c r="F188" s="15" t="s">
        <v>463</v>
      </c>
      <c r="G188" s="15">
        <v>0.51</v>
      </c>
      <c r="H188" s="15">
        <v>0.51</v>
      </c>
      <c r="I188" s="15">
        <v>221.63</v>
      </c>
      <c r="J188" s="15">
        <v>222.14</v>
      </c>
      <c r="K188" s="15">
        <v>221.59200000000001</v>
      </c>
      <c r="L188" s="15">
        <v>222.1</v>
      </c>
      <c r="M188" s="15" t="s">
        <v>1024</v>
      </c>
      <c r="N188" s="15" t="s">
        <v>1025</v>
      </c>
      <c r="O188" s="15" t="s">
        <v>1026</v>
      </c>
      <c r="P188" s="15">
        <v>1</v>
      </c>
      <c r="Q188" s="15">
        <v>0</v>
      </c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3" x14ac:dyDescent="0.15">
      <c r="A189" s="15">
        <v>397</v>
      </c>
      <c r="B189" s="15" t="s">
        <v>2</v>
      </c>
      <c r="C189" s="15" t="s">
        <v>4</v>
      </c>
      <c r="D189" s="15">
        <v>25</v>
      </c>
      <c r="E189" s="15" t="s">
        <v>40</v>
      </c>
      <c r="F189" s="15">
        <v>1</v>
      </c>
      <c r="G189" s="15">
        <v>1.46</v>
      </c>
      <c r="H189" s="15">
        <v>1.46</v>
      </c>
      <c r="I189" s="15">
        <v>222.1</v>
      </c>
      <c r="J189" s="15">
        <v>223.56</v>
      </c>
      <c r="K189" s="15">
        <v>222.1</v>
      </c>
      <c r="L189" s="15">
        <v>223.292</v>
      </c>
      <c r="M189" s="15" t="s">
        <v>1027</v>
      </c>
      <c r="N189" s="15" t="s">
        <v>1028</v>
      </c>
      <c r="O189" s="15" t="s">
        <v>1029</v>
      </c>
      <c r="P189" s="15">
        <v>0</v>
      </c>
      <c r="Q189" s="15">
        <v>1</v>
      </c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3" x14ac:dyDescent="0.15">
      <c r="A190" s="15">
        <v>397</v>
      </c>
      <c r="B190" s="15" t="s">
        <v>2</v>
      </c>
      <c r="C190" s="15" t="s">
        <v>4</v>
      </c>
      <c r="D190" s="15">
        <v>25</v>
      </c>
      <c r="E190" s="15" t="s">
        <v>40</v>
      </c>
      <c r="F190" s="15">
        <v>2</v>
      </c>
      <c r="G190" s="15">
        <v>1.46</v>
      </c>
      <c r="H190" s="15">
        <v>1.46</v>
      </c>
      <c r="I190" s="15">
        <v>223.56</v>
      </c>
      <c r="J190" s="15">
        <v>225.02</v>
      </c>
      <c r="K190" s="15">
        <v>223.292</v>
      </c>
      <c r="L190" s="15">
        <v>224.48400000000001</v>
      </c>
      <c r="M190" s="15" t="s">
        <v>1030</v>
      </c>
      <c r="N190" s="15" t="s">
        <v>1031</v>
      </c>
      <c r="O190" s="15" t="s">
        <v>1032</v>
      </c>
      <c r="P190" s="15">
        <v>0</v>
      </c>
      <c r="Q190" s="15">
        <v>1</v>
      </c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3" x14ac:dyDescent="0.15">
      <c r="A191" s="15">
        <v>397</v>
      </c>
      <c r="B191" s="15" t="s">
        <v>2</v>
      </c>
      <c r="C191" s="15" t="s">
        <v>4</v>
      </c>
      <c r="D191" s="15">
        <v>25</v>
      </c>
      <c r="E191" s="15" t="s">
        <v>40</v>
      </c>
      <c r="F191" s="15">
        <v>3</v>
      </c>
      <c r="G191" s="15">
        <v>1.46</v>
      </c>
      <c r="H191" s="15">
        <v>1.46</v>
      </c>
      <c r="I191" s="15">
        <v>225.02</v>
      </c>
      <c r="J191" s="15">
        <v>226.48</v>
      </c>
      <c r="K191" s="15">
        <v>224.48400000000001</v>
      </c>
      <c r="L191" s="15">
        <v>225.67500000000001</v>
      </c>
      <c r="M191" s="15" t="s">
        <v>1033</v>
      </c>
      <c r="N191" s="15" t="s">
        <v>1034</v>
      </c>
      <c r="O191" s="15" t="s">
        <v>1035</v>
      </c>
      <c r="P191" s="15">
        <v>0</v>
      </c>
      <c r="Q191" s="15">
        <v>3</v>
      </c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3" x14ac:dyDescent="0.15">
      <c r="A192" s="15">
        <v>397</v>
      </c>
      <c r="B192" s="15" t="s">
        <v>2</v>
      </c>
      <c r="C192" s="15" t="s">
        <v>4</v>
      </c>
      <c r="D192" s="15">
        <v>25</v>
      </c>
      <c r="E192" s="15" t="s">
        <v>40</v>
      </c>
      <c r="F192" s="15">
        <v>4</v>
      </c>
      <c r="G192" s="15">
        <v>1.06</v>
      </c>
      <c r="H192" s="15">
        <v>1.06</v>
      </c>
      <c r="I192" s="15">
        <v>226.48</v>
      </c>
      <c r="J192" s="15">
        <v>227.54</v>
      </c>
      <c r="K192" s="15">
        <v>225.67500000000001</v>
      </c>
      <c r="L192" s="15">
        <v>226.541</v>
      </c>
      <c r="M192" s="15" t="s">
        <v>1036</v>
      </c>
      <c r="N192" s="15" t="s">
        <v>1037</v>
      </c>
      <c r="O192" s="15" t="s">
        <v>1038</v>
      </c>
      <c r="P192" s="15">
        <v>1</v>
      </c>
      <c r="Q192" s="15">
        <v>2</v>
      </c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3" x14ac:dyDescent="0.15">
      <c r="A193" s="15">
        <v>397</v>
      </c>
      <c r="B193" s="15" t="s">
        <v>2</v>
      </c>
      <c r="C193" s="15" t="s">
        <v>4</v>
      </c>
      <c r="D193" s="15">
        <v>25</v>
      </c>
      <c r="E193" s="15" t="s">
        <v>40</v>
      </c>
      <c r="F193" s="15" t="s">
        <v>463</v>
      </c>
      <c r="G193" s="15">
        <v>0.44</v>
      </c>
      <c r="H193" s="15">
        <v>0.44</v>
      </c>
      <c r="I193" s="15">
        <v>227.54</v>
      </c>
      <c r="J193" s="15">
        <v>227.98</v>
      </c>
      <c r="K193" s="15">
        <v>226.541</v>
      </c>
      <c r="L193" s="15">
        <v>226.9</v>
      </c>
      <c r="M193" s="15" t="s">
        <v>1039</v>
      </c>
      <c r="N193" s="15" t="s">
        <v>1040</v>
      </c>
      <c r="O193" s="15" t="s">
        <v>1041</v>
      </c>
      <c r="P193" s="15">
        <v>1</v>
      </c>
      <c r="Q193" s="15">
        <v>0</v>
      </c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3" x14ac:dyDescent="0.15">
      <c r="A194" s="15">
        <v>397</v>
      </c>
      <c r="B194" s="15" t="s">
        <v>2</v>
      </c>
      <c r="C194" s="15" t="s">
        <v>4</v>
      </c>
      <c r="D194" s="15">
        <v>26</v>
      </c>
      <c r="E194" s="15" t="s">
        <v>40</v>
      </c>
      <c r="F194" s="15">
        <v>1</v>
      </c>
      <c r="G194" s="15">
        <v>1.46</v>
      </c>
      <c r="H194" s="15">
        <v>1.46</v>
      </c>
      <c r="I194" s="15">
        <v>226.9</v>
      </c>
      <c r="J194" s="15">
        <v>228.36</v>
      </c>
      <c r="K194" s="15">
        <v>226.9</v>
      </c>
      <c r="L194" s="15">
        <v>228.048</v>
      </c>
      <c r="M194" s="15" t="s">
        <v>1042</v>
      </c>
      <c r="N194" s="15" t="s">
        <v>1043</v>
      </c>
      <c r="O194" s="15" t="s">
        <v>1044</v>
      </c>
      <c r="P194" s="15">
        <v>0</v>
      </c>
      <c r="Q194" s="15">
        <v>1</v>
      </c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3" x14ac:dyDescent="0.15">
      <c r="A195" s="15">
        <v>397</v>
      </c>
      <c r="B195" s="15" t="s">
        <v>2</v>
      </c>
      <c r="C195" s="15" t="s">
        <v>4</v>
      </c>
      <c r="D195" s="15">
        <v>26</v>
      </c>
      <c r="E195" s="15" t="s">
        <v>40</v>
      </c>
      <c r="F195" s="15">
        <v>2</v>
      </c>
      <c r="G195" s="15">
        <v>1.46</v>
      </c>
      <c r="H195" s="15">
        <v>1.46</v>
      </c>
      <c r="I195" s="15">
        <v>228.36</v>
      </c>
      <c r="J195" s="15">
        <v>229.82</v>
      </c>
      <c r="K195" s="15">
        <v>228.048</v>
      </c>
      <c r="L195" s="15">
        <v>229.197</v>
      </c>
      <c r="M195" s="15" t="s">
        <v>1045</v>
      </c>
      <c r="N195" s="15" t="s">
        <v>1046</v>
      </c>
      <c r="O195" s="15" t="s">
        <v>1047</v>
      </c>
      <c r="P195" s="15">
        <v>0</v>
      </c>
      <c r="Q195" s="15">
        <v>5</v>
      </c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3" x14ac:dyDescent="0.15">
      <c r="A196" s="15">
        <v>397</v>
      </c>
      <c r="B196" s="15" t="s">
        <v>2</v>
      </c>
      <c r="C196" s="15" t="s">
        <v>4</v>
      </c>
      <c r="D196" s="15">
        <v>26</v>
      </c>
      <c r="E196" s="15" t="s">
        <v>40</v>
      </c>
      <c r="F196" s="15">
        <v>3</v>
      </c>
      <c r="G196" s="15">
        <v>1.46</v>
      </c>
      <c r="H196" s="15">
        <v>1.46</v>
      </c>
      <c r="I196" s="15">
        <v>229.82</v>
      </c>
      <c r="J196" s="15">
        <v>231.28</v>
      </c>
      <c r="K196" s="15">
        <v>229.197</v>
      </c>
      <c r="L196" s="15">
        <v>230.345</v>
      </c>
      <c r="M196" s="15" t="s">
        <v>1048</v>
      </c>
      <c r="N196" s="15" t="s">
        <v>1049</v>
      </c>
      <c r="O196" s="15" t="s">
        <v>1050</v>
      </c>
      <c r="P196" s="15">
        <v>0</v>
      </c>
      <c r="Q196" s="15">
        <v>1</v>
      </c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3" x14ac:dyDescent="0.15">
      <c r="A197" s="15">
        <v>397</v>
      </c>
      <c r="B197" s="15" t="s">
        <v>2</v>
      </c>
      <c r="C197" s="15" t="s">
        <v>4</v>
      </c>
      <c r="D197" s="15">
        <v>26</v>
      </c>
      <c r="E197" s="15" t="s">
        <v>40</v>
      </c>
      <c r="F197" s="15">
        <v>4</v>
      </c>
      <c r="G197" s="15">
        <v>1.06</v>
      </c>
      <c r="H197" s="15">
        <v>1.07</v>
      </c>
      <c r="I197" s="15">
        <v>231.28</v>
      </c>
      <c r="J197" s="15">
        <v>232.35</v>
      </c>
      <c r="K197" s="15">
        <v>230.345</v>
      </c>
      <c r="L197" s="15">
        <v>231.18600000000001</v>
      </c>
      <c r="M197" s="15" t="s">
        <v>1051</v>
      </c>
      <c r="N197" s="15" t="s">
        <v>1052</v>
      </c>
      <c r="O197" s="15" t="s">
        <v>1053</v>
      </c>
      <c r="P197" s="15">
        <v>1</v>
      </c>
      <c r="Q197" s="15">
        <v>2</v>
      </c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3" x14ac:dyDescent="0.15">
      <c r="A198" s="15">
        <v>397</v>
      </c>
      <c r="B198" s="15" t="s">
        <v>2</v>
      </c>
      <c r="C198" s="15" t="s">
        <v>4</v>
      </c>
      <c r="D198" s="15">
        <v>26</v>
      </c>
      <c r="E198" s="15" t="s">
        <v>40</v>
      </c>
      <c r="F198" s="15">
        <v>5</v>
      </c>
      <c r="G198" s="15">
        <v>0.52</v>
      </c>
      <c r="H198" s="15">
        <v>0.52</v>
      </c>
      <c r="I198" s="15">
        <v>232.35</v>
      </c>
      <c r="J198" s="15">
        <v>232.87</v>
      </c>
      <c r="K198" s="15">
        <v>231.18600000000001</v>
      </c>
      <c r="L198" s="15">
        <v>231.595</v>
      </c>
      <c r="M198" s="15" t="s">
        <v>1054</v>
      </c>
      <c r="N198" s="15" t="s">
        <v>1055</v>
      </c>
      <c r="O198" s="15" t="s">
        <v>1056</v>
      </c>
      <c r="P198" s="15">
        <v>1</v>
      </c>
      <c r="Q198" s="15">
        <v>1</v>
      </c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3" x14ac:dyDescent="0.15">
      <c r="A199" s="15">
        <v>397</v>
      </c>
      <c r="B199" s="15" t="s">
        <v>2</v>
      </c>
      <c r="C199" s="15" t="s">
        <v>4</v>
      </c>
      <c r="D199" s="15">
        <v>26</v>
      </c>
      <c r="E199" s="15" t="s">
        <v>40</v>
      </c>
      <c r="F199" s="15" t="s">
        <v>463</v>
      </c>
      <c r="G199" s="15">
        <v>0.26</v>
      </c>
      <c r="H199" s="15">
        <v>0.26</v>
      </c>
      <c r="I199" s="15">
        <v>232.87</v>
      </c>
      <c r="J199" s="15">
        <v>233.13</v>
      </c>
      <c r="K199" s="15">
        <v>231.595</v>
      </c>
      <c r="L199" s="15">
        <v>231.8</v>
      </c>
      <c r="M199" s="15" t="s">
        <v>1057</v>
      </c>
      <c r="N199" s="15" t="s">
        <v>1058</v>
      </c>
      <c r="O199" s="15" t="s">
        <v>1059</v>
      </c>
      <c r="P199" s="15">
        <v>1</v>
      </c>
      <c r="Q199" s="15">
        <v>0</v>
      </c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3" x14ac:dyDescent="0.15">
      <c r="A200" s="15">
        <v>397</v>
      </c>
      <c r="B200" s="15" t="s">
        <v>2</v>
      </c>
      <c r="C200" s="15" t="s">
        <v>4</v>
      </c>
      <c r="D200" s="15">
        <v>27</v>
      </c>
      <c r="E200" s="15" t="s">
        <v>40</v>
      </c>
      <c r="F200" s="15">
        <v>1</v>
      </c>
      <c r="G200" s="15">
        <v>1.46</v>
      </c>
      <c r="H200" s="15">
        <v>1.46</v>
      </c>
      <c r="I200" s="15">
        <v>231.8</v>
      </c>
      <c r="J200" s="15">
        <v>233.26</v>
      </c>
      <c r="K200" s="15">
        <v>231.8</v>
      </c>
      <c r="L200" s="15">
        <v>232.99</v>
      </c>
      <c r="M200" s="15" t="s">
        <v>1060</v>
      </c>
      <c r="N200" s="15" t="s">
        <v>1061</v>
      </c>
      <c r="O200" s="15" t="s">
        <v>1062</v>
      </c>
      <c r="P200" s="15">
        <v>0</v>
      </c>
      <c r="Q200" s="15">
        <v>1</v>
      </c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3" x14ac:dyDescent="0.15">
      <c r="A201" s="15">
        <v>397</v>
      </c>
      <c r="B201" s="15" t="s">
        <v>2</v>
      </c>
      <c r="C201" s="15" t="s">
        <v>4</v>
      </c>
      <c r="D201" s="15">
        <v>27</v>
      </c>
      <c r="E201" s="15" t="s">
        <v>40</v>
      </c>
      <c r="F201" s="15">
        <v>2</v>
      </c>
      <c r="G201" s="15">
        <v>1.45</v>
      </c>
      <c r="H201" s="15">
        <v>1.45</v>
      </c>
      <c r="I201" s="15">
        <v>233.26</v>
      </c>
      <c r="J201" s="15">
        <v>234.71</v>
      </c>
      <c r="K201" s="15">
        <v>232.99</v>
      </c>
      <c r="L201" s="15">
        <v>234.17099999999999</v>
      </c>
      <c r="M201" s="15" t="s">
        <v>1063</v>
      </c>
      <c r="N201" s="15" t="s">
        <v>1064</v>
      </c>
      <c r="O201" s="15" t="s">
        <v>1065</v>
      </c>
      <c r="P201" s="15">
        <v>0</v>
      </c>
      <c r="Q201" s="15">
        <v>1</v>
      </c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3" x14ac:dyDescent="0.15">
      <c r="A202" s="15">
        <v>397</v>
      </c>
      <c r="B202" s="15" t="s">
        <v>2</v>
      </c>
      <c r="C202" s="15" t="s">
        <v>4</v>
      </c>
      <c r="D202" s="15">
        <v>27</v>
      </c>
      <c r="E202" s="15" t="s">
        <v>40</v>
      </c>
      <c r="F202" s="15">
        <v>3</v>
      </c>
      <c r="G202" s="15">
        <v>1.46</v>
      </c>
      <c r="H202" s="15">
        <v>1.46</v>
      </c>
      <c r="I202" s="15">
        <v>234.71</v>
      </c>
      <c r="J202" s="15">
        <v>236.17</v>
      </c>
      <c r="K202" s="15">
        <v>234.17099999999999</v>
      </c>
      <c r="L202" s="15">
        <v>235.36099999999999</v>
      </c>
      <c r="M202" s="15" t="s">
        <v>1066</v>
      </c>
      <c r="N202" s="15" t="s">
        <v>1067</v>
      </c>
      <c r="O202" s="15" t="s">
        <v>1068</v>
      </c>
      <c r="P202" s="15">
        <v>0</v>
      </c>
      <c r="Q202" s="15">
        <v>3</v>
      </c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3" x14ac:dyDescent="0.15">
      <c r="A203" s="15">
        <v>397</v>
      </c>
      <c r="B203" s="15" t="s">
        <v>2</v>
      </c>
      <c r="C203" s="15" t="s">
        <v>4</v>
      </c>
      <c r="D203" s="15">
        <v>27</v>
      </c>
      <c r="E203" s="15" t="s">
        <v>40</v>
      </c>
      <c r="F203" s="15">
        <v>4</v>
      </c>
      <c r="G203" s="15">
        <v>1.27</v>
      </c>
      <c r="H203" s="15">
        <v>1.27</v>
      </c>
      <c r="I203" s="15">
        <v>236.17</v>
      </c>
      <c r="J203" s="15">
        <v>237.44</v>
      </c>
      <c r="K203" s="15">
        <v>235.36099999999999</v>
      </c>
      <c r="L203" s="15">
        <v>236.39599999999999</v>
      </c>
      <c r="M203" s="15" t="s">
        <v>1069</v>
      </c>
      <c r="N203" s="15" t="s">
        <v>1070</v>
      </c>
      <c r="O203" s="15" t="s">
        <v>1071</v>
      </c>
      <c r="P203" s="15">
        <v>0</v>
      </c>
      <c r="Q203" s="15">
        <v>1</v>
      </c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3" x14ac:dyDescent="0.15">
      <c r="A204" s="15">
        <v>397</v>
      </c>
      <c r="B204" s="15" t="s">
        <v>2</v>
      </c>
      <c r="C204" s="15" t="s">
        <v>4</v>
      </c>
      <c r="D204" s="15">
        <v>27</v>
      </c>
      <c r="E204" s="15" t="s">
        <v>40</v>
      </c>
      <c r="F204" s="15" t="s">
        <v>463</v>
      </c>
      <c r="G204" s="15">
        <v>0.25</v>
      </c>
      <c r="H204" s="15">
        <v>0.25</v>
      </c>
      <c r="I204" s="15">
        <v>237.44</v>
      </c>
      <c r="J204" s="15">
        <v>237.69</v>
      </c>
      <c r="K204" s="15">
        <v>236.39599999999999</v>
      </c>
      <c r="L204" s="15">
        <v>236.6</v>
      </c>
      <c r="M204" s="15" t="s">
        <v>1072</v>
      </c>
      <c r="N204" s="15" t="s">
        <v>1073</v>
      </c>
      <c r="O204" s="15" t="s">
        <v>1074</v>
      </c>
      <c r="P204" s="15">
        <v>1</v>
      </c>
      <c r="Q204" s="15">
        <v>0</v>
      </c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3" x14ac:dyDescent="0.15">
      <c r="A205" s="15">
        <v>397</v>
      </c>
      <c r="B205" s="15" t="s">
        <v>2</v>
      </c>
      <c r="C205" s="15" t="s">
        <v>4</v>
      </c>
      <c r="D205" s="15">
        <v>28</v>
      </c>
      <c r="E205" s="15" t="s">
        <v>40</v>
      </c>
      <c r="F205" s="15">
        <v>1</v>
      </c>
      <c r="G205" s="15">
        <v>1.45</v>
      </c>
      <c r="H205" s="15">
        <v>1.45</v>
      </c>
      <c r="I205" s="15">
        <v>236.6</v>
      </c>
      <c r="J205" s="15">
        <v>238.05</v>
      </c>
      <c r="K205" s="15">
        <v>236.6</v>
      </c>
      <c r="L205" s="15">
        <v>237.74600000000001</v>
      </c>
      <c r="M205" s="15" t="s">
        <v>1075</v>
      </c>
      <c r="N205" s="15" t="s">
        <v>1076</v>
      </c>
      <c r="O205" s="15" t="s">
        <v>1077</v>
      </c>
      <c r="P205" s="15">
        <v>0</v>
      </c>
      <c r="Q205" s="15">
        <v>1</v>
      </c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3" x14ac:dyDescent="0.15">
      <c r="A206" s="15">
        <v>397</v>
      </c>
      <c r="B206" s="15" t="s">
        <v>2</v>
      </c>
      <c r="C206" s="15" t="s">
        <v>4</v>
      </c>
      <c r="D206" s="15">
        <v>28</v>
      </c>
      <c r="E206" s="15" t="s">
        <v>40</v>
      </c>
      <c r="F206" s="15">
        <v>2</v>
      </c>
      <c r="G206" s="15">
        <v>1.46</v>
      </c>
      <c r="H206" s="15">
        <v>1.46</v>
      </c>
      <c r="I206" s="15">
        <v>238.05</v>
      </c>
      <c r="J206" s="15">
        <v>239.51</v>
      </c>
      <c r="K206" s="15">
        <v>237.74600000000001</v>
      </c>
      <c r="L206" s="15">
        <v>238.9</v>
      </c>
      <c r="M206" s="15" t="s">
        <v>1078</v>
      </c>
      <c r="N206" s="15" t="s">
        <v>1079</v>
      </c>
      <c r="O206" s="15" t="s">
        <v>1080</v>
      </c>
      <c r="P206" s="15">
        <v>0</v>
      </c>
      <c r="Q206" s="15">
        <v>1</v>
      </c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3" x14ac:dyDescent="0.15">
      <c r="A207" s="15">
        <v>397</v>
      </c>
      <c r="B207" s="15" t="s">
        <v>2</v>
      </c>
      <c r="C207" s="15" t="s">
        <v>4</v>
      </c>
      <c r="D207" s="15">
        <v>28</v>
      </c>
      <c r="E207" s="15" t="s">
        <v>40</v>
      </c>
      <c r="F207" s="15">
        <v>3</v>
      </c>
      <c r="G207" s="15">
        <v>1.46</v>
      </c>
      <c r="H207" s="15">
        <v>1.46</v>
      </c>
      <c r="I207" s="15">
        <v>239.51</v>
      </c>
      <c r="J207" s="15">
        <v>240.97</v>
      </c>
      <c r="K207" s="15">
        <v>238.9</v>
      </c>
      <c r="L207" s="15">
        <v>240.054</v>
      </c>
      <c r="M207" s="15" t="s">
        <v>1081</v>
      </c>
      <c r="N207" s="15" t="s">
        <v>1082</v>
      </c>
      <c r="O207" s="15" t="s">
        <v>1083</v>
      </c>
      <c r="P207" s="15">
        <v>1</v>
      </c>
      <c r="Q207" s="15">
        <v>5</v>
      </c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3" x14ac:dyDescent="0.15">
      <c r="A208" s="15">
        <v>397</v>
      </c>
      <c r="B208" s="15" t="s">
        <v>2</v>
      </c>
      <c r="C208" s="15" t="s">
        <v>4</v>
      </c>
      <c r="D208" s="15">
        <v>28</v>
      </c>
      <c r="E208" s="15" t="s">
        <v>40</v>
      </c>
      <c r="F208" s="15">
        <v>4</v>
      </c>
      <c r="G208" s="15">
        <v>1.5</v>
      </c>
      <c r="H208" s="15">
        <v>1.5</v>
      </c>
      <c r="I208" s="15">
        <v>240.97</v>
      </c>
      <c r="J208" s="15">
        <v>242.47</v>
      </c>
      <c r="K208" s="15">
        <v>240.054</v>
      </c>
      <c r="L208" s="15">
        <v>241.239</v>
      </c>
      <c r="M208" s="15" t="s">
        <v>1084</v>
      </c>
      <c r="N208" s="15" t="s">
        <v>1085</v>
      </c>
      <c r="O208" s="15" t="s">
        <v>1086</v>
      </c>
      <c r="P208" s="15">
        <v>1</v>
      </c>
      <c r="Q208" s="15">
        <v>2</v>
      </c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3" x14ac:dyDescent="0.15">
      <c r="A209" s="15">
        <v>397</v>
      </c>
      <c r="B209" s="15" t="s">
        <v>2</v>
      </c>
      <c r="C209" s="15" t="s">
        <v>4</v>
      </c>
      <c r="D209" s="15">
        <v>28</v>
      </c>
      <c r="E209" s="15" t="s">
        <v>40</v>
      </c>
      <c r="F209" s="15" t="s">
        <v>463</v>
      </c>
      <c r="G209" s="15">
        <v>0.33</v>
      </c>
      <c r="H209" s="15">
        <v>0.33</v>
      </c>
      <c r="I209" s="15">
        <v>242.47</v>
      </c>
      <c r="J209" s="15">
        <v>242.8</v>
      </c>
      <c r="K209" s="15">
        <v>241.239</v>
      </c>
      <c r="L209" s="15">
        <v>241.5</v>
      </c>
      <c r="M209" s="15" t="s">
        <v>1087</v>
      </c>
      <c r="N209" s="15" t="s">
        <v>1088</v>
      </c>
      <c r="O209" s="15" t="s">
        <v>1089</v>
      </c>
      <c r="P209" s="15">
        <v>1</v>
      </c>
      <c r="Q209" s="15">
        <v>0</v>
      </c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3" x14ac:dyDescent="0.15">
      <c r="A210" s="15">
        <v>397</v>
      </c>
      <c r="B210" s="15" t="s">
        <v>2</v>
      </c>
      <c r="C210" s="15" t="s">
        <v>4</v>
      </c>
      <c r="D210" s="15">
        <v>29</v>
      </c>
      <c r="E210" s="15" t="s">
        <v>40</v>
      </c>
      <c r="F210" s="15">
        <v>1</v>
      </c>
      <c r="G210" s="15">
        <v>1.46</v>
      </c>
      <c r="H210" s="15">
        <v>1.46</v>
      </c>
      <c r="I210" s="15">
        <v>241.5</v>
      </c>
      <c r="J210" s="15">
        <v>242.96</v>
      </c>
      <c r="K210" s="15">
        <v>241.5</v>
      </c>
      <c r="L210" s="15">
        <v>242.602</v>
      </c>
      <c r="M210" s="15" t="s">
        <v>1090</v>
      </c>
      <c r="N210" s="15" t="s">
        <v>1091</v>
      </c>
      <c r="O210" s="15" t="s">
        <v>1092</v>
      </c>
      <c r="P210" s="15">
        <v>0</v>
      </c>
      <c r="Q210" s="15">
        <v>1</v>
      </c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3" x14ac:dyDescent="0.15">
      <c r="A211" s="15">
        <v>397</v>
      </c>
      <c r="B211" s="15" t="s">
        <v>2</v>
      </c>
      <c r="C211" s="15" t="s">
        <v>4</v>
      </c>
      <c r="D211" s="15">
        <v>29</v>
      </c>
      <c r="E211" s="15" t="s">
        <v>40</v>
      </c>
      <c r="F211" s="15">
        <v>2</v>
      </c>
      <c r="G211" s="15">
        <v>1.46</v>
      </c>
      <c r="H211" s="15">
        <v>1.46</v>
      </c>
      <c r="I211" s="15">
        <v>242.96</v>
      </c>
      <c r="J211" s="15">
        <v>244.42</v>
      </c>
      <c r="K211" s="15">
        <v>242.602</v>
      </c>
      <c r="L211" s="15">
        <v>243.70400000000001</v>
      </c>
      <c r="M211" s="15" t="s">
        <v>1093</v>
      </c>
      <c r="N211" s="15" t="s">
        <v>1094</v>
      </c>
      <c r="O211" s="15" t="s">
        <v>1095</v>
      </c>
      <c r="P211" s="15">
        <v>0</v>
      </c>
      <c r="Q211" s="15">
        <v>1</v>
      </c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3" x14ac:dyDescent="0.15">
      <c r="A212" s="15">
        <v>397</v>
      </c>
      <c r="B212" s="15" t="s">
        <v>2</v>
      </c>
      <c r="C212" s="15" t="s">
        <v>4</v>
      </c>
      <c r="D212" s="15">
        <v>29</v>
      </c>
      <c r="E212" s="15" t="s">
        <v>40</v>
      </c>
      <c r="F212" s="15">
        <v>3</v>
      </c>
      <c r="G212" s="15">
        <v>1.46</v>
      </c>
      <c r="H212" s="15">
        <v>1.46</v>
      </c>
      <c r="I212" s="15">
        <v>244.42</v>
      </c>
      <c r="J212" s="15">
        <v>245.88</v>
      </c>
      <c r="K212" s="15">
        <v>243.70400000000001</v>
      </c>
      <c r="L212" s="15">
        <v>244.80600000000001</v>
      </c>
      <c r="M212" s="15" t="s">
        <v>1096</v>
      </c>
      <c r="N212" s="15" t="s">
        <v>1097</v>
      </c>
      <c r="O212" s="15" t="s">
        <v>1098</v>
      </c>
      <c r="P212" s="15">
        <v>0</v>
      </c>
      <c r="Q212" s="15">
        <v>1</v>
      </c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3" x14ac:dyDescent="0.15">
      <c r="A213" s="15">
        <v>397</v>
      </c>
      <c r="B213" s="15" t="s">
        <v>2</v>
      </c>
      <c r="C213" s="15" t="s">
        <v>4</v>
      </c>
      <c r="D213" s="15">
        <v>29</v>
      </c>
      <c r="E213" s="15" t="s">
        <v>40</v>
      </c>
      <c r="F213" s="15">
        <v>4</v>
      </c>
      <c r="G213" s="15">
        <v>1.27</v>
      </c>
      <c r="H213" s="15">
        <v>1.27</v>
      </c>
      <c r="I213" s="15">
        <v>245.88</v>
      </c>
      <c r="J213" s="15">
        <v>247.15</v>
      </c>
      <c r="K213" s="15">
        <v>244.80600000000001</v>
      </c>
      <c r="L213" s="15">
        <v>245.76400000000001</v>
      </c>
      <c r="M213" s="15" t="s">
        <v>1099</v>
      </c>
      <c r="N213" s="15" t="s">
        <v>1100</v>
      </c>
      <c r="O213" s="15" t="s">
        <v>1101</v>
      </c>
      <c r="P213" s="15">
        <v>0</v>
      </c>
      <c r="Q213" s="15">
        <v>1</v>
      </c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3" x14ac:dyDescent="0.15">
      <c r="A214" s="15">
        <v>397</v>
      </c>
      <c r="B214" s="15" t="s">
        <v>2</v>
      </c>
      <c r="C214" s="15" t="s">
        <v>4</v>
      </c>
      <c r="D214" s="15">
        <v>29</v>
      </c>
      <c r="E214" s="15" t="s">
        <v>40</v>
      </c>
      <c r="F214" s="15">
        <v>5</v>
      </c>
      <c r="G214" s="15">
        <v>0.52</v>
      </c>
      <c r="H214" s="15">
        <v>0.52</v>
      </c>
      <c r="I214" s="15">
        <v>247.15</v>
      </c>
      <c r="J214" s="15">
        <v>247.67</v>
      </c>
      <c r="K214" s="15">
        <v>245.76400000000001</v>
      </c>
      <c r="L214" s="15">
        <v>246.15600000000001</v>
      </c>
      <c r="M214" s="15" t="s">
        <v>1102</v>
      </c>
      <c r="N214" s="15" t="s">
        <v>1103</v>
      </c>
      <c r="O214" s="15" t="s">
        <v>1104</v>
      </c>
      <c r="P214" s="15">
        <v>0</v>
      </c>
      <c r="Q214" s="15">
        <v>3</v>
      </c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3" x14ac:dyDescent="0.15">
      <c r="A215" s="15">
        <v>397</v>
      </c>
      <c r="B215" s="15" t="s">
        <v>2</v>
      </c>
      <c r="C215" s="15" t="s">
        <v>4</v>
      </c>
      <c r="D215" s="15">
        <v>29</v>
      </c>
      <c r="E215" s="15" t="s">
        <v>40</v>
      </c>
      <c r="F215" s="15" t="s">
        <v>463</v>
      </c>
      <c r="G215" s="15">
        <v>0.19</v>
      </c>
      <c r="H215" s="15">
        <v>0.19</v>
      </c>
      <c r="I215" s="15">
        <v>247.67</v>
      </c>
      <c r="J215" s="15">
        <v>247.86</v>
      </c>
      <c r="K215" s="15">
        <v>246.15600000000001</v>
      </c>
      <c r="L215" s="15">
        <v>246.3</v>
      </c>
      <c r="M215" s="15" t="s">
        <v>1105</v>
      </c>
      <c r="N215" s="15" t="s">
        <v>1106</v>
      </c>
      <c r="O215" s="15" t="s">
        <v>1107</v>
      </c>
      <c r="P215" s="15">
        <v>1</v>
      </c>
      <c r="Q215" s="15">
        <v>0</v>
      </c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3" x14ac:dyDescent="0.15">
      <c r="A216" s="15">
        <v>397</v>
      </c>
      <c r="B216" s="15" t="s">
        <v>2</v>
      </c>
      <c r="C216" s="15" t="s">
        <v>4</v>
      </c>
      <c r="D216" s="15">
        <v>30</v>
      </c>
      <c r="E216" s="15" t="s">
        <v>40</v>
      </c>
      <c r="F216" s="15">
        <v>1</v>
      </c>
      <c r="G216" s="15">
        <v>1.46</v>
      </c>
      <c r="H216" s="15">
        <v>1.46</v>
      </c>
      <c r="I216" s="15">
        <v>246.3</v>
      </c>
      <c r="J216" s="15">
        <v>247.76</v>
      </c>
      <c r="K216" s="15">
        <v>246.3</v>
      </c>
      <c r="L216" s="15">
        <v>247.39400000000001</v>
      </c>
      <c r="M216" s="15" t="s">
        <v>1108</v>
      </c>
      <c r="N216" s="15" t="s">
        <v>1109</v>
      </c>
      <c r="O216" s="15" t="s">
        <v>1110</v>
      </c>
      <c r="P216" s="15">
        <v>0</v>
      </c>
      <c r="Q216" s="15">
        <v>1</v>
      </c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3" x14ac:dyDescent="0.15">
      <c r="A217" s="15">
        <v>397</v>
      </c>
      <c r="B217" s="15" t="s">
        <v>2</v>
      </c>
      <c r="C217" s="15" t="s">
        <v>4</v>
      </c>
      <c r="D217" s="15">
        <v>30</v>
      </c>
      <c r="E217" s="15" t="s">
        <v>40</v>
      </c>
      <c r="F217" s="15">
        <v>2</v>
      </c>
      <c r="G217" s="15">
        <v>1.46</v>
      </c>
      <c r="H217" s="15">
        <v>1.46</v>
      </c>
      <c r="I217" s="15">
        <v>247.76</v>
      </c>
      <c r="J217" s="15">
        <v>249.22</v>
      </c>
      <c r="K217" s="15">
        <v>247.39400000000001</v>
      </c>
      <c r="L217" s="15">
        <v>248.488</v>
      </c>
      <c r="M217" s="15" t="s">
        <v>1111</v>
      </c>
      <c r="N217" s="15" t="s">
        <v>1112</v>
      </c>
      <c r="O217" s="15" t="s">
        <v>1113</v>
      </c>
      <c r="P217" s="15">
        <v>0</v>
      </c>
      <c r="Q217" s="15">
        <v>4</v>
      </c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3" x14ac:dyDescent="0.15">
      <c r="A218" s="15">
        <v>397</v>
      </c>
      <c r="B218" s="15" t="s">
        <v>2</v>
      </c>
      <c r="C218" s="15" t="s">
        <v>4</v>
      </c>
      <c r="D218" s="15">
        <v>30</v>
      </c>
      <c r="E218" s="15" t="s">
        <v>40</v>
      </c>
      <c r="F218" s="15">
        <v>3</v>
      </c>
      <c r="G218" s="15">
        <v>1.45</v>
      </c>
      <c r="H218" s="15">
        <v>1.45</v>
      </c>
      <c r="I218" s="15">
        <v>249.22</v>
      </c>
      <c r="J218" s="15">
        <v>250.67</v>
      </c>
      <c r="K218" s="15">
        <v>248.488</v>
      </c>
      <c r="L218" s="15">
        <v>249.57400000000001</v>
      </c>
      <c r="M218" s="15" t="s">
        <v>1114</v>
      </c>
      <c r="N218" s="15" t="s">
        <v>1115</v>
      </c>
      <c r="O218" s="15" t="s">
        <v>1116</v>
      </c>
      <c r="P218" s="15">
        <v>0</v>
      </c>
      <c r="Q218" s="15">
        <v>2</v>
      </c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3" x14ac:dyDescent="0.15">
      <c r="A219" s="15">
        <v>397</v>
      </c>
      <c r="B219" s="15" t="s">
        <v>2</v>
      </c>
      <c r="C219" s="15" t="s">
        <v>4</v>
      </c>
      <c r="D219" s="15">
        <v>30</v>
      </c>
      <c r="E219" s="15" t="s">
        <v>40</v>
      </c>
      <c r="F219" s="15">
        <v>4</v>
      </c>
      <c r="G219" s="15">
        <v>1.46</v>
      </c>
      <c r="H219" s="15">
        <v>1.46</v>
      </c>
      <c r="I219" s="15">
        <v>250.67</v>
      </c>
      <c r="J219" s="15">
        <v>252.13</v>
      </c>
      <c r="K219" s="15">
        <v>249.57400000000001</v>
      </c>
      <c r="L219" s="15">
        <v>250.66800000000001</v>
      </c>
      <c r="M219" s="15" t="s">
        <v>1117</v>
      </c>
      <c r="N219" s="15" t="s">
        <v>1118</v>
      </c>
      <c r="O219" s="15" t="s">
        <v>1119</v>
      </c>
      <c r="P219" s="15">
        <v>1</v>
      </c>
      <c r="Q219" s="15">
        <v>2</v>
      </c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3" x14ac:dyDescent="0.15">
      <c r="A220" s="15">
        <v>397</v>
      </c>
      <c r="B220" s="15" t="s">
        <v>2</v>
      </c>
      <c r="C220" s="15" t="s">
        <v>4</v>
      </c>
      <c r="D220" s="15">
        <v>30</v>
      </c>
      <c r="E220" s="15" t="s">
        <v>40</v>
      </c>
      <c r="F220" s="15">
        <v>5</v>
      </c>
      <c r="G220" s="15">
        <v>0.55000000000000004</v>
      </c>
      <c r="H220" s="15">
        <v>0.55000000000000004</v>
      </c>
      <c r="I220" s="15">
        <v>252.13</v>
      </c>
      <c r="J220" s="15">
        <v>252.68</v>
      </c>
      <c r="K220" s="15">
        <v>250.66800000000001</v>
      </c>
      <c r="L220" s="15">
        <v>251.08</v>
      </c>
      <c r="M220" s="15" t="s">
        <v>1120</v>
      </c>
      <c r="N220" s="15" t="s">
        <v>1121</v>
      </c>
      <c r="O220" s="15" t="s">
        <v>1122</v>
      </c>
      <c r="P220" s="15">
        <v>1</v>
      </c>
      <c r="Q220" s="15">
        <v>1</v>
      </c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3" x14ac:dyDescent="0.15">
      <c r="A221" s="15">
        <v>397</v>
      </c>
      <c r="B221" s="15" t="s">
        <v>2</v>
      </c>
      <c r="C221" s="15" t="s">
        <v>4</v>
      </c>
      <c r="D221" s="15">
        <v>30</v>
      </c>
      <c r="E221" s="15" t="s">
        <v>40</v>
      </c>
      <c r="F221" s="15" t="s">
        <v>463</v>
      </c>
      <c r="G221" s="15">
        <v>0.16</v>
      </c>
      <c r="H221" s="15">
        <v>0.16</v>
      </c>
      <c r="I221" s="15">
        <v>252.68</v>
      </c>
      <c r="J221" s="15">
        <v>252.84</v>
      </c>
      <c r="K221" s="15">
        <v>251.08</v>
      </c>
      <c r="L221" s="15">
        <v>251.2</v>
      </c>
      <c r="M221" s="15" t="s">
        <v>1123</v>
      </c>
      <c r="N221" s="15" t="s">
        <v>1124</v>
      </c>
      <c r="O221" s="15" t="s">
        <v>1125</v>
      </c>
      <c r="P221" s="15">
        <v>1</v>
      </c>
      <c r="Q221" s="15">
        <v>0</v>
      </c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3" x14ac:dyDescent="0.15">
      <c r="A222" s="15">
        <v>397</v>
      </c>
      <c r="B222" s="15" t="s">
        <v>2</v>
      </c>
      <c r="C222" s="15" t="s">
        <v>4</v>
      </c>
      <c r="D222" s="15">
        <v>31</v>
      </c>
      <c r="E222" s="15" t="s">
        <v>40</v>
      </c>
      <c r="F222" s="15">
        <v>1</v>
      </c>
      <c r="G222" s="15">
        <v>1.46</v>
      </c>
      <c r="H222" s="15">
        <v>1.46</v>
      </c>
      <c r="I222" s="15">
        <v>251.2</v>
      </c>
      <c r="J222" s="15">
        <v>252.66</v>
      </c>
      <c r="K222" s="15">
        <v>251.2</v>
      </c>
      <c r="L222" s="15">
        <v>252.42699999999999</v>
      </c>
      <c r="M222" s="15" t="s">
        <v>1126</v>
      </c>
      <c r="N222" s="15" t="s">
        <v>1127</v>
      </c>
      <c r="O222" s="15" t="s">
        <v>1128</v>
      </c>
      <c r="P222" s="15">
        <v>0</v>
      </c>
      <c r="Q222" s="15">
        <v>1</v>
      </c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3" x14ac:dyDescent="0.15">
      <c r="A223" s="15">
        <v>397</v>
      </c>
      <c r="B223" s="15" t="s">
        <v>2</v>
      </c>
      <c r="C223" s="15" t="s">
        <v>4</v>
      </c>
      <c r="D223" s="15">
        <v>31</v>
      </c>
      <c r="E223" s="15" t="s">
        <v>40</v>
      </c>
      <c r="F223" s="15">
        <v>2</v>
      </c>
      <c r="G223" s="15">
        <v>1.46</v>
      </c>
      <c r="H223" s="15">
        <v>1.46</v>
      </c>
      <c r="I223" s="15">
        <v>252.66</v>
      </c>
      <c r="J223" s="15">
        <v>254.12</v>
      </c>
      <c r="K223" s="15">
        <v>252.42699999999999</v>
      </c>
      <c r="L223" s="15">
        <v>253.655</v>
      </c>
      <c r="M223" s="15" t="s">
        <v>1129</v>
      </c>
      <c r="N223" s="15" t="s">
        <v>1130</v>
      </c>
      <c r="O223" s="15" t="s">
        <v>1131</v>
      </c>
      <c r="P223" s="15">
        <v>0</v>
      </c>
      <c r="Q223" s="15">
        <v>3</v>
      </c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3" x14ac:dyDescent="0.15">
      <c r="A224" s="15">
        <v>397</v>
      </c>
      <c r="B224" s="15" t="s">
        <v>2</v>
      </c>
      <c r="C224" s="15" t="s">
        <v>4</v>
      </c>
      <c r="D224" s="15">
        <v>31</v>
      </c>
      <c r="E224" s="15" t="s">
        <v>40</v>
      </c>
      <c r="F224" s="15">
        <v>3</v>
      </c>
      <c r="G224" s="15">
        <v>1.49</v>
      </c>
      <c r="H224" s="15">
        <v>1.49</v>
      </c>
      <c r="I224" s="15">
        <v>254.12</v>
      </c>
      <c r="J224" s="15">
        <v>255.61</v>
      </c>
      <c r="K224" s="15">
        <v>253.655</v>
      </c>
      <c r="L224" s="15">
        <v>254.90700000000001</v>
      </c>
      <c r="M224" s="15" t="s">
        <v>1132</v>
      </c>
      <c r="N224" s="15" t="s">
        <v>1133</v>
      </c>
      <c r="O224" s="15" t="s">
        <v>1134</v>
      </c>
      <c r="P224" s="15">
        <v>0</v>
      </c>
      <c r="Q224" s="15">
        <v>1</v>
      </c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3" x14ac:dyDescent="0.15">
      <c r="A225" s="15">
        <v>397</v>
      </c>
      <c r="B225" s="15" t="s">
        <v>2</v>
      </c>
      <c r="C225" s="15" t="s">
        <v>4</v>
      </c>
      <c r="D225" s="15">
        <v>31</v>
      </c>
      <c r="E225" s="15" t="s">
        <v>40</v>
      </c>
      <c r="F225" s="15">
        <v>4</v>
      </c>
      <c r="G225" s="15">
        <v>1.1299999999999999</v>
      </c>
      <c r="H225" s="15">
        <v>1.1299999999999999</v>
      </c>
      <c r="I225" s="15">
        <v>255.61</v>
      </c>
      <c r="J225" s="15">
        <v>256.74</v>
      </c>
      <c r="K225" s="15">
        <v>254.90700000000001</v>
      </c>
      <c r="L225" s="15">
        <v>255.857</v>
      </c>
      <c r="M225" s="15" t="s">
        <v>1135</v>
      </c>
      <c r="N225" s="15" t="s">
        <v>1136</v>
      </c>
      <c r="O225" s="15" t="s">
        <v>1137</v>
      </c>
      <c r="P225" s="15">
        <v>0</v>
      </c>
      <c r="Q225" s="15">
        <v>1</v>
      </c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3" x14ac:dyDescent="0.15">
      <c r="A226" s="15">
        <v>397</v>
      </c>
      <c r="B226" s="15" t="s">
        <v>2</v>
      </c>
      <c r="C226" s="15" t="s">
        <v>4</v>
      </c>
      <c r="D226" s="15">
        <v>31</v>
      </c>
      <c r="E226" s="15" t="s">
        <v>40</v>
      </c>
      <c r="F226" s="15" t="s">
        <v>463</v>
      </c>
      <c r="G226" s="15">
        <v>0.17</v>
      </c>
      <c r="H226" s="15">
        <v>0.17</v>
      </c>
      <c r="I226" s="15">
        <v>256.74</v>
      </c>
      <c r="J226" s="15">
        <v>256.91000000000003</v>
      </c>
      <c r="K226" s="15">
        <v>255.857</v>
      </c>
      <c r="L226" s="15">
        <v>256</v>
      </c>
      <c r="M226" s="15" t="s">
        <v>1138</v>
      </c>
      <c r="N226" s="15" t="s">
        <v>1139</v>
      </c>
      <c r="O226" s="15" t="s">
        <v>1140</v>
      </c>
      <c r="P226" s="15">
        <v>1</v>
      </c>
      <c r="Q226" s="15">
        <v>0</v>
      </c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3" x14ac:dyDescent="0.15">
      <c r="A227" s="15">
        <v>397</v>
      </c>
      <c r="B227" s="15" t="s">
        <v>2</v>
      </c>
      <c r="C227" s="15" t="s">
        <v>4</v>
      </c>
      <c r="D227" s="15">
        <v>32</v>
      </c>
      <c r="E227" s="15" t="s">
        <v>40</v>
      </c>
      <c r="F227" s="15">
        <v>1</v>
      </c>
      <c r="G227" s="15">
        <v>1.5</v>
      </c>
      <c r="H227" s="15">
        <v>1.5</v>
      </c>
      <c r="I227" s="15">
        <v>256</v>
      </c>
      <c r="J227" s="15">
        <v>257.5</v>
      </c>
      <c r="K227" s="15">
        <v>256</v>
      </c>
      <c r="L227" s="15">
        <v>257.05</v>
      </c>
      <c r="M227" s="15" t="s">
        <v>1141</v>
      </c>
      <c r="N227" s="15" t="s">
        <v>1142</v>
      </c>
      <c r="O227" s="15" t="s">
        <v>1143</v>
      </c>
      <c r="P227" s="15">
        <v>0</v>
      </c>
      <c r="Q227" s="15">
        <v>1</v>
      </c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3" x14ac:dyDescent="0.15">
      <c r="A228" s="15">
        <v>397</v>
      </c>
      <c r="B228" s="15" t="s">
        <v>2</v>
      </c>
      <c r="C228" s="15" t="s">
        <v>4</v>
      </c>
      <c r="D228" s="15">
        <v>32</v>
      </c>
      <c r="E228" s="15" t="s">
        <v>40</v>
      </c>
      <c r="F228" s="15">
        <v>2</v>
      </c>
      <c r="G228" s="15">
        <v>1.5</v>
      </c>
      <c r="H228" s="15">
        <v>1.5</v>
      </c>
      <c r="I228" s="15">
        <v>257.5</v>
      </c>
      <c r="J228" s="15">
        <v>259</v>
      </c>
      <c r="K228" s="15">
        <v>257.05</v>
      </c>
      <c r="L228" s="15">
        <v>258.10000000000002</v>
      </c>
      <c r="M228" s="15" t="s">
        <v>1144</v>
      </c>
      <c r="N228" s="15" t="s">
        <v>1145</v>
      </c>
      <c r="O228" s="15" t="s">
        <v>1146</v>
      </c>
      <c r="P228" s="15">
        <v>0</v>
      </c>
      <c r="Q228" s="15">
        <v>2</v>
      </c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3" x14ac:dyDescent="0.15">
      <c r="A229" s="15">
        <v>397</v>
      </c>
      <c r="B229" s="15" t="s">
        <v>2</v>
      </c>
      <c r="C229" s="15" t="s">
        <v>4</v>
      </c>
      <c r="D229" s="15">
        <v>32</v>
      </c>
      <c r="E229" s="15" t="s">
        <v>40</v>
      </c>
      <c r="F229" s="15">
        <v>3</v>
      </c>
      <c r="G229" s="15">
        <v>1.5</v>
      </c>
      <c r="H229" s="15">
        <v>1.5</v>
      </c>
      <c r="I229" s="15">
        <v>259</v>
      </c>
      <c r="J229" s="15">
        <v>260.5</v>
      </c>
      <c r="K229" s="15">
        <v>258.10000000000002</v>
      </c>
      <c r="L229" s="15">
        <v>259.14999999999998</v>
      </c>
      <c r="M229" s="15" t="s">
        <v>1147</v>
      </c>
      <c r="N229" s="15" t="s">
        <v>1148</v>
      </c>
      <c r="O229" s="15" t="s">
        <v>1149</v>
      </c>
      <c r="P229" s="15">
        <v>0</v>
      </c>
      <c r="Q229" s="15">
        <v>5</v>
      </c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3" x14ac:dyDescent="0.15">
      <c r="A230" s="15">
        <v>397</v>
      </c>
      <c r="B230" s="15" t="s">
        <v>2</v>
      </c>
      <c r="C230" s="15" t="s">
        <v>4</v>
      </c>
      <c r="D230" s="15">
        <v>32</v>
      </c>
      <c r="E230" s="15" t="s">
        <v>40</v>
      </c>
      <c r="F230" s="15">
        <v>4</v>
      </c>
      <c r="G230" s="15">
        <v>1.5</v>
      </c>
      <c r="H230" s="15">
        <v>1.5</v>
      </c>
      <c r="I230" s="15">
        <v>260.5</v>
      </c>
      <c r="J230" s="15">
        <v>262</v>
      </c>
      <c r="K230" s="15">
        <v>259.14999999999998</v>
      </c>
      <c r="L230" s="15">
        <v>260.2</v>
      </c>
      <c r="M230" s="15" t="s">
        <v>1150</v>
      </c>
      <c r="N230" s="15" t="s">
        <v>1151</v>
      </c>
      <c r="O230" s="15" t="s">
        <v>1152</v>
      </c>
      <c r="P230" s="15">
        <v>1</v>
      </c>
      <c r="Q230" s="15">
        <v>1</v>
      </c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3" x14ac:dyDescent="0.15">
      <c r="A231" s="15">
        <v>397</v>
      </c>
      <c r="B231" s="15" t="s">
        <v>2</v>
      </c>
      <c r="C231" s="15" t="s">
        <v>4</v>
      </c>
      <c r="D231" s="15">
        <v>32</v>
      </c>
      <c r="E231" s="15" t="s">
        <v>40</v>
      </c>
      <c r="F231" s="15">
        <v>5</v>
      </c>
      <c r="G231" s="15">
        <v>0.73</v>
      </c>
      <c r="H231" s="15">
        <v>0.73</v>
      </c>
      <c r="I231" s="15">
        <v>262</v>
      </c>
      <c r="J231" s="15">
        <v>262.73</v>
      </c>
      <c r="K231" s="15">
        <v>260.2</v>
      </c>
      <c r="L231" s="15">
        <v>260.71100000000001</v>
      </c>
      <c r="M231" s="15" t="s">
        <v>1153</v>
      </c>
      <c r="N231" s="15" t="s">
        <v>1154</v>
      </c>
      <c r="O231" s="15" t="s">
        <v>1155</v>
      </c>
      <c r="P231" s="15">
        <v>1</v>
      </c>
      <c r="Q231" s="15">
        <v>1</v>
      </c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3" x14ac:dyDescent="0.15">
      <c r="A232" s="15">
        <v>397</v>
      </c>
      <c r="B232" s="15" t="s">
        <v>2</v>
      </c>
      <c r="C232" s="15" t="s">
        <v>4</v>
      </c>
      <c r="D232" s="15">
        <v>32</v>
      </c>
      <c r="E232" s="15" t="s">
        <v>40</v>
      </c>
      <c r="F232" s="15" t="s">
        <v>463</v>
      </c>
      <c r="G232" s="15">
        <v>0.27</v>
      </c>
      <c r="H232" s="15">
        <v>0.27</v>
      </c>
      <c r="I232" s="15">
        <v>262.73</v>
      </c>
      <c r="J232" s="15">
        <v>263</v>
      </c>
      <c r="K232" s="15">
        <v>260.71100000000001</v>
      </c>
      <c r="L232" s="15">
        <v>260.89999999999998</v>
      </c>
      <c r="M232" s="15" t="s">
        <v>1156</v>
      </c>
      <c r="N232" s="15" t="s">
        <v>1157</v>
      </c>
      <c r="O232" s="15" t="s">
        <v>1158</v>
      </c>
      <c r="P232" s="15">
        <v>1</v>
      </c>
      <c r="Q232" s="15">
        <v>0</v>
      </c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3" x14ac:dyDescent="0.15">
      <c r="A233" s="15">
        <v>397</v>
      </c>
      <c r="B233" s="15" t="s">
        <v>2</v>
      </c>
      <c r="C233" s="15" t="s">
        <v>4</v>
      </c>
      <c r="D233" s="15">
        <v>33</v>
      </c>
      <c r="E233" s="15" t="s">
        <v>40</v>
      </c>
      <c r="F233" s="15">
        <v>1</v>
      </c>
      <c r="G233" s="15">
        <v>1.5</v>
      </c>
      <c r="H233" s="15">
        <v>1.5</v>
      </c>
      <c r="I233" s="15">
        <v>260.89999999999998</v>
      </c>
      <c r="J233" s="15">
        <v>262.39999999999998</v>
      </c>
      <c r="K233" s="15">
        <v>260.89999999999998</v>
      </c>
      <c r="L233" s="15">
        <v>262.029</v>
      </c>
      <c r="M233" s="15" t="s">
        <v>1159</v>
      </c>
      <c r="N233" s="15" t="s">
        <v>1160</v>
      </c>
      <c r="O233" s="15" t="s">
        <v>1161</v>
      </c>
      <c r="P233" s="15">
        <v>0</v>
      </c>
      <c r="Q233" s="15">
        <v>1</v>
      </c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3" x14ac:dyDescent="0.15">
      <c r="A234" s="15">
        <v>397</v>
      </c>
      <c r="B234" s="15" t="s">
        <v>2</v>
      </c>
      <c r="C234" s="15" t="s">
        <v>4</v>
      </c>
      <c r="D234" s="15">
        <v>33</v>
      </c>
      <c r="E234" s="15" t="s">
        <v>40</v>
      </c>
      <c r="F234" s="15">
        <v>2</v>
      </c>
      <c r="G234" s="15">
        <v>1.5</v>
      </c>
      <c r="H234" s="15">
        <v>1.5</v>
      </c>
      <c r="I234" s="15">
        <v>262.39999999999998</v>
      </c>
      <c r="J234" s="15">
        <v>263.89999999999998</v>
      </c>
      <c r="K234" s="15">
        <v>262.029</v>
      </c>
      <c r="L234" s="15">
        <v>263.15699999999998</v>
      </c>
      <c r="M234" s="15" t="s">
        <v>1162</v>
      </c>
      <c r="N234" s="15" t="s">
        <v>1163</v>
      </c>
      <c r="O234" s="15" t="s">
        <v>1164</v>
      </c>
      <c r="P234" s="15">
        <v>0</v>
      </c>
      <c r="Q234" s="15">
        <v>1</v>
      </c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3" x14ac:dyDescent="0.15">
      <c r="A235" s="15">
        <v>397</v>
      </c>
      <c r="B235" s="15" t="s">
        <v>2</v>
      </c>
      <c r="C235" s="15" t="s">
        <v>4</v>
      </c>
      <c r="D235" s="15">
        <v>33</v>
      </c>
      <c r="E235" s="15" t="s">
        <v>40</v>
      </c>
      <c r="F235" s="15">
        <v>3</v>
      </c>
      <c r="G235" s="15">
        <v>1.5</v>
      </c>
      <c r="H235" s="15">
        <v>1.5</v>
      </c>
      <c r="I235" s="15">
        <v>263.89999999999998</v>
      </c>
      <c r="J235" s="15">
        <v>265.39999999999998</v>
      </c>
      <c r="K235" s="15">
        <v>263.15699999999998</v>
      </c>
      <c r="L235" s="15">
        <v>264.286</v>
      </c>
      <c r="M235" s="15" t="s">
        <v>1165</v>
      </c>
      <c r="N235" s="15" t="s">
        <v>1166</v>
      </c>
      <c r="O235" s="15" t="s">
        <v>1167</v>
      </c>
      <c r="P235" s="15">
        <v>0</v>
      </c>
      <c r="Q235" s="15">
        <v>1</v>
      </c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3" x14ac:dyDescent="0.15">
      <c r="A236" s="15">
        <v>397</v>
      </c>
      <c r="B236" s="15" t="s">
        <v>2</v>
      </c>
      <c r="C236" s="15" t="s">
        <v>4</v>
      </c>
      <c r="D236" s="15">
        <v>33</v>
      </c>
      <c r="E236" s="15" t="s">
        <v>40</v>
      </c>
      <c r="F236" s="15">
        <v>4</v>
      </c>
      <c r="G236" s="15">
        <v>1.1200000000000001</v>
      </c>
      <c r="H236" s="15">
        <v>1.1200000000000001</v>
      </c>
      <c r="I236" s="15">
        <v>265.39999999999998</v>
      </c>
      <c r="J236" s="15">
        <v>266.52</v>
      </c>
      <c r="K236" s="15">
        <v>264.286</v>
      </c>
      <c r="L236" s="15">
        <v>265.12799999999999</v>
      </c>
      <c r="M236" s="15" t="s">
        <v>1168</v>
      </c>
      <c r="N236" s="15" t="s">
        <v>1169</v>
      </c>
      <c r="O236" s="15" t="s">
        <v>1170</v>
      </c>
      <c r="P236" s="15">
        <v>0</v>
      </c>
      <c r="Q236" s="15">
        <v>3</v>
      </c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3" x14ac:dyDescent="0.15">
      <c r="A237" s="15">
        <v>397</v>
      </c>
      <c r="B237" s="15" t="s">
        <v>2</v>
      </c>
      <c r="C237" s="15" t="s">
        <v>4</v>
      </c>
      <c r="D237" s="15">
        <v>33</v>
      </c>
      <c r="E237" s="15" t="s">
        <v>40</v>
      </c>
      <c r="F237" s="15">
        <v>5</v>
      </c>
      <c r="G237" s="15">
        <v>0.51</v>
      </c>
      <c r="H237" s="15">
        <v>0.51</v>
      </c>
      <c r="I237" s="15">
        <v>266.52</v>
      </c>
      <c r="J237" s="15">
        <v>267.02999999999997</v>
      </c>
      <c r="K237" s="15">
        <v>265.12799999999999</v>
      </c>
      <c r="L237" s="15">
        <v>265.512</v>
      </c>
      <c r="M237" s="15" t="s">
        <v>1171</v>
      </c>
      <c r="N237" s="15" t="s">
        <v>1172</v>
      </c>
      <c r="O237" s="15" t="s">
        <v>1173</v>
      </c>
      <c r="P237" s="15">
        <v>0</v>
      </c>
      <c r="Q237" s="15">
        <v>1</v>
      </c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3" x14ac:dyDescent="0.15">
      <c r="A238" s="15">
        <v>397</v>
      </c>
      <c r="B238" s="15" t="s">
        <v>2</v>
      </c>
      <c r="C238" s="15" t="s">
        <v>4</v>
      </c>
      <c r="D238" s="15">
        <v>33</v>
      </c>
      <c r="E238" s="15" t="s">
        <v>40</v>
      </c>
      <c r="F238" s="15" t="s">
        <v>463</v>
      </c>
      <c r="G238" s="15">
        <v>0.25</v>
      </c>
      <c r="H238" s="15">
        <v>0.25</v>
      </c>
      <c r="I238" s="15">
        <v>267.02999999999997</v>
      </c>
      <c r="J238" s="15">
        <v>267.27999999999997</v>
      </c>
      <c r="K238" s="15">
        <v>265.512</v>
      </c>
      <c r="L238" s="15">
        <v>265.7</v>
      </c>
      <c r="M238" s="15" t="s">
        <v>1174</v>
      </c>
      <c r="N238" s="15" t="s">
        <v>1175</v>
      </c>
      <c r="O238" s="15" t="s">
        <v>1176</v>
      </c>
      <c r="P238" s="15">
        <v>1</v>
      </c>
      <c r="Q238" s="15">
        <v>0</v>
      </c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3" x14ac:dyDescent="0.15">
      <c r="A239" s="15">
        <v>397</v>
      </c>
      <c r="B239" s="15" t="s">
        <v>2</v>
      </c>
      <c r="C239" s="15" t="s">
        <v>4</v>
      </c>
      <c r="D239" s="15">
        <v>34</v>
      </c>
      <c r="E239" s="15" t="s">
        <v>40</v>
      </c>
      <c r="F239" s="15">
        <v>1</v>
      </c>
      <c r="G239" s="15">
        <v>1.5</v>
      </c>
      <c r="H239" s="15">
        <v>1.5</v>
      </c>
      <c r="I239" s="15">
        <v>265.7</v>
      </c>
      <c r="J239" s="15">
        <v>267.2</v>
      </c>
      <c r="K239" s="15">
        <v>265.7</v>
      </c>
      <c r="L239" s="15">
        <v>266.81700000000001</v>
      </c>
      <c r="M239" s="15" t="s">
        <v>1177</v>
      </c>
      <c r="N239" s="15" t="s">
        <v>1178</v>
      </c>
      <c r="O239" s="15" t="s">
        <v>1179</v>
      </c>
      <c r="P239" s="15">
        <v>0</v>
      </c>
      <c r="Q239" s="15">
        <v>1</v>
      </c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3" x14ac:dyDescent="0.15">
      <c r="A240" s="15">
        <v>397</v>
      </c>
      <c r="B240" s="15" t="s">
        <v>2</v>
      </c>
      <c r="C240" s="15" t="s">
        <v>4</v>
      </c>
      <c r="D240" s="15">
        <v>34</v>
      </c>
      <c r="E240" s="15" t="s">
        <v>40</v>
      </c>
      <c r="F240" s="15">
        <v>2</v>
      </c>
      <c r="G240" s="15">
        <v>1.5</v>
      </c>
      <c r="H240" s="15">
        <v>1.5</v>
      </c>
      <c r="I240" s="15">
        <v>267.2</v>
      </c>
      <c r="J240" s="15">
        <v>268.7</v>
      </c>
      <c r="K240" s="15">
        <v>266.81700000000001</v>
      </c>
      <c r="L240" s="15">
        <v>267.93400000000003</v>
      </c>
      <c r="M240" s="15" t="s">
        <v>1180</v>
      </c>
      <c r="N240" s="15" t="s">
        <v>1181</v>
      </c>
      <c r="O240" s="15" t="s">
        <v>1182</v>
      </c>
      <c r="P240" s="15">
        <v>0</v>
      </c>
      <c r="Q240" s="15">
        <v>1</v>
      </c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3" x14ac:dyDescent="0.15">
      <c r="A241" s="15">
        <v>397</v>
      </c>
      <c r="B241" s="15" t="s">
        <v>2</v>
      </c>
      <c r="C241" s="15" t="s">
        <v>4</v>
      </c>
      <c r="D241" s="15">
        <v>34</v>
      </c>
      <c r="E241" s="15" t="s">
        <v>40</v>
      </c>
      <c r="F241" s="15">
        <v>3</v>
      </c>
      <c r="G241" s="15">
        <v>1.5</v>
      </c>
      <c r="H241" s="15">
        <v>1.5</v>
      </c>
      <c r="I241" s="15">
        <v>268.7</v>
      </c>
      <c r="J241" s="15">
        <v>270.2</v>
      </c>
      <c r="K241" s="15">
        <v>267.93400000000003</v>
      </c>
      <c r="L241" s="15">
        <v>269.05099999999999</v>
      </c>
      <c r="M241" s="15" t="s">
        <v>1183</v>
      </c>
      <c r="N241" s="15" t="s">
        <v>1184</v>
      </c>
      <c r="O241" s="15" t="s">
        <v>1185</v>
      </c>
      <c r="P241" s="15">
        <v>0</v>
      </c>
      <c r="Q241" s="15">
        <v>6</v>
      </c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3" x14ac:dyDescent="0.15">
      <c r="A242" s="15">
        <v>397</v>
      </c>
      <c r="B242" s="15" t="s">
        <v>2</v>
      </c>
      <c r="C242" s="15" t="s">
        <v>4</v>
      </c>
      <c r="D242" s="15">
        <v>34</v>
      </c>
      <c r="E242" s="15" t="s">
        <v>40</v>
      </c>
      <c r="F242" s="15">
        <v>4</v>
      </c>
      <c r="G242" s="15">
        <v>1.18</v>
      </c>
      <c r="H242" s="15">
        <v>1.18</v>
      </c>
      <c r="I242" s="15">
        <v>270.2</v>
      </c>
      <c r="J242" s="15">
        <v>271.38</v>
      </c>
      <c r="K242" s="15">
        <v>269.05099999999999</v>
      </c>
      <c r="L242" s="15">
        <v>269.93</v>
      </c>
      <c r="M242" s="15" t="s">
        <v>1186</v>
      </c>
      <c r="N242" s="15" t="s">
        <v>1187</v>
      </c>
      <c r="O242" s="15" t="s">
        <v>1188</v>
      </c>
      <c r="P242" s="15">
        <v>1</v>
      </c>
      <c r="Q242" s="15">
        <v>2</v>
      </c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3" x14ac:dyDescent="0.15">
      <c r="A243" s="15">
        <v>397</v>
      </c>
      <c r="B243" s="15" t="s">
        <v>2</v>
      </c>
      <c r="C243" s="15" t="s">
        <v>4</v>
      </c>
      <c r="D243" s="15">
        <v>34</v>
      </c>
      <c r="E243" s="15" t="s">
        <v>40</v>
      </c>
      <c r="F243" s="15">
        <v>5</v>
      </c>
      <c r="G243" s="15">
        <v>0.52</v>
      </c>
      <c r="H243" s="15">
        <v>0.52</v>
      </c>
      <c r="I243" s="15">
        <v>271.38</v>
      </c>
      <c r="J243" s="15">
        <v>271.89999999999998</v>
      </c>
      <c r="K243" s="15">
        <v>269.93</v>
      </c>
      <c r="L243" s="15">
        <v>270.31700000000001</v>
      </c>
      <c r="M243" s="15" t="s">
        <v>1189</v>
      </c>
      <c r="N243" s="15" t="s">
        <v>1190</v>
      </c>
      <c r="O243" s="15" t="s">
        <v>1191</v>
      </c>
      <c r="P243" s="15">
        <v>1</v>
      </c>
      <c r="Q243" s="15">
        <v>1</v>
      </c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3" x14ac:dyDescent="0.15">
      <c r="A244" s="15">
        <v>397</v>
      </c>
      <c r="B244" s="15" t="s">
        <v>2</v>
      </c>
      <c r="C244" s="15" t="s">
        <v>4</v>
      </c>
      <c r="D244" s="15">
        <v>34</v>
      </c>
      <c r="E244" s="15" t="s">
        <v>40</v>
      </c>
      <c r="F244" s="15" t="s">
        <v>463</v>
      </c>
      <c r="G244" s="15">
        <v>0.38</v>
      </c>
      <c r="H244" s="15">
        <v>0.38</v>
      </c>
      <c r="I244" s="15">
        <v>271.89999999999998</v>
      </c>
      <c r="J244" s="15">
        <v>272.27999999999997</v>
      </c>
      <c r="K244" s="15">
        <v>270.31700000000001</v>
      </c>
      <c r="L244" s="15">
        <v>270.60000000000002</v>
      </c>
      <c r="M244" s="15" t="s">
        <v>1192</v>
      </c>
      <c r="N244" s="15" t="s">
        <v>1193</v>
      </c>
      <c r="O244" s="15" t="s">
        <v>1194</v>
      </c>
      <c r="P244" s="15">
        <v>1</v>
      </c>
      <c r="Q244" s="15">
        <v>0</v>
      </c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3" x14ac:dyDescent="0.15">
      <c r="A245" s="15">
        <v>397</v>
      </c>
      <c r="B245" s="15" t="s">
        <v>2</v>
      </c>
      <c r="C245" s="15" t="s">
        <v>4</v>
      </c>
      <c r="D245" s="15">
        <v>35</v>
      </c>
      <c r="E245" s="15" t="s">
        <v>40</v>
      </c>
      <c r="F245" s="15">
        <v>1</v>
      </c>
      <c r="G245" s="15">
        <v>1.5</v>
      </c>
      <c r="H245" s="15">
        <v>1.5</v>
      </c>
      <c r="I245" s="15">
        <v>270.60000000000002</v>
      </c>
      <c r="J245" s="15">
        <v>272.10000000000002</v>
      </c>
      <c r="K245" s="15">
        <v>270.60000000000002</v>
      </c>
      <c r="L245" s="15">
        <v>271.94600000000003</v>
      </c>
      <c r="M245" s="15" t="s">
        <v>1195</v>
      </c>
      <c r="N245" s="15" t="s">
        <v>1196</v>
      </c>
      <c r="O245" s="15" t="s">
        <v>1197</v>
      </c>
      <c r="P245" s="15">
        <v>0</v>
      </c>
      <c r="Q245" s="15">
        <v>1</v>
      </c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3" x14ac:dyDescent="0.15">
      <c r="A246" s="15">
        <v>397</v>
      </c>
      <c r="B246" s="15" t="s">
        <v>2</v>
      </c>
      <c r="C246" s="15" t="s">
        <v>4</v>
      </c>
      <c r="D246" s="15">
        <v>35</v>
      </c>
      <c r="E246" s="15" t="s">
        <v>40</v>
      </c>
      <c r="F246" s="15">
        <v>2</v>
      </c>
      <c r="G246" s="15">
        <v>1.5</v>
      </c>
      <c r="H246" s="15">
        <v>1.5</v>
      </c>
      <c r="I246" s="15">
        <v>272.10000000000002</v>
      </c>
      <c r="J246" s="15">
        <v>273.60000000000002</v>
      </c>
      <c r="K246" s="15">
        <v>271.94600000000003</v>
      </c>
      <c r="L246" s="15">
        <v>273.29199999999997</v>
      </c>
      <c r="M246" s="15" t="s">
        <v>1198</v>
      </c>
      <c r="N246" s="15" t="s">
        <v>1199</v>
      </c>
      <c r="O246" s="15" t="s">
        <v>1200</v>
      </c>
      <c r="P246" s="15">
        <v>0</v>
      </c>
      <c r="Q246" s="15">
        <v>1</v>
      </c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3" x14ac:dyDescent="0.15">
      <c r="A247" s="15">
        <v>397</v>
      </c>
      <c r="B247" s="15" t="s">
        <v>2</v>
      </c>
      <c r="C247" s="15" t="s">
        <v>4</v>
      </c>
      <c r="D247" s="15">
        <v>35</v>
      </c>
      <c r="E247" s="15" t="s">
        <v>40</v>
      </c>
      <c r="F247" s="15">
        <v>3</v>
      </c>
      <c r="G247" s="15">
        <v>1.5</v>
      </c>
      <c r="H247" s="15">
        <v>1.5</v>
      </c>
      <c r="I247" s="15">
        <v>273.60000000000002</v>
      </c>
      <c r="J247" s="15">
        <v>275.10000000000002</v>
      </c>
      <c r="K247" s="15">
        <v>273.29199999999997</v>
      </c>
      <c r="L247" s="15">
        <v>274.637</v>
      </c>
      <c r="M247" s="15" t="s">
        <v>1201</v>
      </c>
      <c r="N247" s="15" t="s">
        <v>1202</v>
      </c>
      <c r="O247" s="15" t="s">
        <v>1203</v>
      </c>
      <c r="P247" s="15">
        <v>0</v>
      </c>
      <c r="Q247" s="15">
        <v>3</v>
      </c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3" x14ac:dyDescent="0.15">
      <c r="A248" s="15">
        <v>397</v>
      </c>
      <c r="B248" s="15" t="s">
        <v>2</v>
      </c>
      <c r="C248" s="15" t="s">
        <v>4</v>
      </c>
      <c r="D248" s="15">
        <v>35</v>
      </c>
      <c r="E248" s="15" t="s">
        <v>40</v>
      </c>
      <c r="F248" s="15">
        <v>4</v>
      </c>
      <c r="G248" s="15">
        <v>0.7</v>
      </c>
      <c r="H248" s="15">
        <v>0.7</v>
      </c>
      <c r="I248" s="15">
        <v>275.10000000000002</v>
      </c>
      <c r="J248" s="15">
        <v>275.8</v>
      </c>
      <c r="K248" s="15">
        <v>274.637</v>
      </c>
      <c r="L248" s="15">
        <v>275.26499999999999</v>
      </c>
      <c r="M248" s="15" t="s">
        <v>1204</v>
      </c>
      <c r="N248" s="15" t="s">
        <v>1205</v>
      </c>
      <c r="O248" s="15" t="s">
        <v>1206</v>
      </c>
      <c r="P248" s="15">
        <v>0</v>
      </c>
      <c r="Q248" s="15">
        <v>1</v>
      </c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3" x14ac:dyDescent="0.15">
      <c r="A249" s="15">
        <v>397</v>
      </c>
      <c r="B249" s="15" t="s">
        <v>2</v>
      </c>
      <c r="C249" s="15" t="s">
        <v>4</v>
      </c>
      <c r="D249" s="15">
        <v>35</v>
      </c>
      <c r="E249" s="15" t="s">
        <v>40</v>
      </c>
      <c r="F249" s="15" t="s">
        <v>463</v>
      </c>
      <c r="G249" s="15">
        <v>0.15</v>
      </c>
      <c r="H249" s="15">
        <v>0.15</v>
      </c>
      <c r="I249" s="15">
        <v>275.8</v>
      </c>
      <c r="J249" s="15">
        <v>275.95</v>
      </c>
      <c r="K249" s="15">
        <v>275.26499999999999</v>
      </c>
      <c r="L249" s="15">
        <v>275.39999999999998</v>
      </c>
      <c r="M249" s="15" t="s">
        <v>1207</v>
      </c>
      <c r="N249" s="15" t="s">
        <v>1208</v>
      </c>
      <c r="O249" s="15" t="s">
        <v>1209</v>
      </c>
      <c r="P249" s="15">
        <v>1</v>
      </c>
      <c r="Q249" s="15">
        <v>0</v>
      </c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3" x14ac:dyDescent="0.15">
      <c r="A250" s="15">
        <v>397</v>
      </c>
      <c r="B250" s="15" t="s">
        <v>2</v>
      </c>
      <c r="C250" s="15" t="s">
        <v>4</v>
      </c>
      <c r="D250" s="15">
        <v>36</v>
      </c>
      <c r="E250" s="15" t="s">
        <v>40</v>
      </c>
      <c r="F250" s="15">
        <v>1</v>
      </c>
      <c r="G250" s="15">
        <v>1.44</v>
      </c>
      <c r="H250" s="15">
        <v>1.44</v>
      </c>
      <c r="I250" s="15">
        <v>275.39999999999998</v>
      </c>
      <c r="J250" s="15">
        <v>276.83999999999997</v>
      </c>
      <c r="K250" s="15">
        <v>275.39999999999998</v>
      </c>
      <c r="L250" s="15">
        <v>276.49900000000002</v>
      </c>
      <c r="M250" s="15" t="s">
        <v>1210</v>
      </c>
      <c r="N250" s="15" t="s">
        <v>1211</v>
      </c>
      <c r="O250" s="15" t="s">
        <v>1212</v>
      </c>
      <c r="P250" s="15">
        <v>0</v>
      </c>
      <c r="Q250" s="15">
        <v>1</v>
      </c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3" x14ac:dyDescent="0.15">
      <c r="A251" s="15">
        <v>397</v>
      </c>
      <c r="B251" s="15" t="s">
        <v>2</v>
      </c>
      <c r="C251" s="15" t="s">
        <v>4</v>
      </c>
      <c r="D251" s="15">
        <v>36</v>
      </c>
      <c r="E251" s="15" t="s">
        <v>40</v>
      </c>
      <c r="F251" s="15">
        <v>2</v>
      </c>
      <c r="G251" s="15">
        <v>1.5</v>
      </c>
      <c r="H251" s="15">
        <v>1.5</v>
      </c>
      <c r="I251" s="15">
        <v>276.83999999999997</v>
      </c>
      <c r="J251" s="15">
        <v>278.33999999999997</v>
      </c>
      <c r="K251" s="15">
        <v>276.49900000000002</v>
      </c>
      <c r="L251" s="15">
        <v>277.64400000000001</v>
      </c>
      <c r="M251" s="15" t="s">
        <v>1213</v>
      </c>
      <c r="N251" s="15" t="s">
        <v>1214</v>
      </c>
      <c r="O251" s="15" t="s">
        <v>1215</v>
      </c>
      <c r="P251" s="15">
        <v>0</v>
      </c>
      <c r="Q251" s="15">
        <v>1</v>
      </c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3" x14ac:dyDescent="0.15">
      <c r="A252" s="15">
        <v>397</v>
      </c>
      <c r="B252" s="15" t="s">
        <v>2</v>
      </c>
      <c r="C252" s="15" t="s">
        <v>4</v>
      </c>
      <c r="D252" s="15">
        <v>36</v>
      </c>
      <c r="E252" s="15" t="s">
        <v>40</v>
      </c>
      <c r="F252" s="15">
        <v>3</v>
      </c>
      <c r="G252" s="15">
        <v>1.5</v>
      </c>
      <c r="H252" s="15">
        <v>1.5</v>
      </c>
      <c r="I252" s="15">
        <v>278.33999999999997</v>
      </c>
      <c r="J252" s="15">
        <v>279.83999999999997</v>
      </c>
      <c r="K252" s="15">
        <v>277.64400000000001</v>
      </c>
      <c r="L252" s="15">
        <v>278.78899999999999</v>
      </c>
      <c r="M252" s="15" t="s">
        <v>1216</v>
      </c>
      <c r="N252" s="15" t="s">
        <v>1217</v>
      </c>
      <c r="O252" s="15" t="s">
        <v>1218</v>
      </c>
      <c r="P252" s="15">
        <v>0</v>
      </c>
      <c r="Q252" s="15">
        <v>5</v>
      </c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3" x14ac:dyDescent="0.15">
      <c r="A253" s="15">
        <v>397</v>
      </c>
      <c r="B253" s="15" t="s">
        <v>2</v>
      </c>
      <c r="C253" s="15" t="s">
        <v>4</v>
      </c>
      <c r="D253" s="15">
        <v>36</v>
      </c>
      <c r="E253" s="15" t="s">
        <v>40</v>
      </c>
      <c r="F253" s="15">
        <v>4</v>
      </c>
      <c r="G253" s="15">
        <v>1.22</v>
      </c>
      <c r="H253" s="15">
        <v>1.22</v>
      </c>
      <c r="I253" s="15">
        <v>279.83999999999997</v>
      </c>
      <c r="J253" s="15">
        <v>281.06</v>
      </c>
      <c r="K253" s="15">
        <v>278.78899999999999</v>
      </c>
      <c r="L253" s="15">
        <v>279.72000000000003</v>
      </c>
      <c r="M253" s="15" t="s">
        <v>1219</v>
      </c>
      <c r="N253" s="15" t="s">
        <v>1220</v>
      </c>
      <c r="O253" s="15" t="s">
        <v>1221</v>
      </c>
      <c r="P253" s="15">
        <v>1</v>
      </c>
      <c r="Q253" s="15">
        <v>2</v>
      </c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3" x14ac:dyDescent="0.15">
      <c r="A254" s="15">
        <v>397</v>
      </c>
      <c r="B254" s="15" t="s">
        <v>2</v>
      </c>
      <c r="C254" s="15" t="s">
        <v>4</v>
      </c>
      <c r="D254" s="15">
        <v>36</v>
      </c>
      <c r="E254" s="15" t="s">
        <v>40</v>
      </c>
      <c r="F254" s="15">
        <v>5</v>
      </c>
      <c r="G254" s="15">
        <v>0.52</v>
      </c>
      <c r="H254" s="15">
        <v>0.52</v>
      </c>
      <c r="I254" s="15">
        <v>281.06</v>
      </c>
      <c r="J254" s="15">
        <v>281.58</v>
      </c>
      <c r="K254" s="15">
        <v>279.72000000000003</v>
      </c>
      <c r="L254" s="15">
        <v>280.11700000000002</v>
      </c>
      <c r="M254" s="15" t="s">
        <v>1222</v>
      </c>
      <c r="N254" s="15" t="s">
        <v>1223</v>
      </c>
      <c r="O254" s="15" t="s">
        <v>1224</v>
      </c>
      <c r="P254" s="15">
        <v>1</v>
      </c>
      <c r="Q254" s="15">
        <v>1</v>
      </c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3" x14ac:dyDescent="0.15">
      <c r="A255" s="15">
        <v>397</v>
      </c>
      <c r="B255" s="15" t="s">
        <v>2</v>
      </c>
      <c r="C255" s="15" t="s">
        <v>4</v>
      </c>
      <c r="D255" s="15">
        <v>36</v>
      </c>
      <c r="E255" s="15" t="s">
        <v>40</v>
      </c>
      <c r="F255" s="15" t="s">
        <v>463</v>
      </c>
      <c r="G255" s="15">
        <v>0.24</v>
      </c>
      <c r="H255" s="15">
        <v>0.24</v>
      </c>
      <c r="I255" s="15">
        <v>281.58</v>
      </c>
      <c r="J255" s="15">
        <v>281.82</v>
      </c>
      <c r="K255" s="15">
        <v>280.11700000000002</v>
      </c>
      <c r="L255" s="15">
        <v>280.3</v>
      </c>
      <c r="M255" s="15" t="s">
        <v>1225</v>
      </c>
      <c r="N255" s="15" t="s">
        <v>1226</v>
      </c>
      <c r="O255" s="15" t="s">
        <v>1227</v>
      </c>
      <c r="P255" s="15">
        <v>1</v>
      </c>
      <c r="Q255" s="15">
        <v>0</v>
      </c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3" x14ac:dyDescent="0.15">
      <c r="A256" s="15">
        <v>397</v>
      </c>
      <c r="B256" s="15" t="s">
        <v>2</v>
      </c>
      <c r="C256" s="15" t="s">
        <v>4</v>
      </c>
      <c r="D256" s="15">
        <v>37</v>
      </c>
      <c r="E256" s="15" t="s">
        <v>40</v>
      </c>
      <c r="F256" s="15">
        <v>1</v>
      </c>
      <c r="G256" s="15">
        <v>1.5</v>
      </c>
      <c r="H256" s="15">
        <v>1.5</v>
      </c>
      <c r="I256" s="15">
        <v>280.3</v>
      </c>
      <c r="J256" s="15">
        <v>281.8</v>
      </c>
      <c r="K256" s="15">
        <v>280.3</v>
      </c>
      <c r="L256" s="15">
        <v>281.50200000000001</v>
      </c>
      <c r="M256" s="15" t="s">
        <v>1228</v>
      </c>
      <c r="N256" s="15" t="s">
        <v>1229</v>
      </c>
      <c r="O256" s="15" t="s">
        <v>1230</v>
      </c>
      <c r="P256" s="15">
        <v>0</v>
      </c>
      <c r="Q256" s="15">
        <v>1</v>
      </c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3" x14ac:dyDescent="0.15">
      <c r="A257" s="15">
        <v>397</v>
      </c>
      <c r="B257" s="15" t="s">
        <v>2</v>
      </c>
      <c r="C257" s="15" t="s">
        <v>4</v>
      </c>
      <c r="D257" s="15">
        <v>37</v>
      </c>
      <c r="E257" s="15" t="s">
        <v>40</v>
      </c>
      <c r="F257" s="15">
        <v>2</v>
      </c>
      <c r="G257" s="15">
        <v>1.5</v>
      </c>
      <c r="H257" s="15">
        <v>1.5</v>
      </c>
      <c r="I257" s="15">
        <v>281.8</v>
      </c>
      <c r="J257" s="15">
        <v>283.3</v>
      </c>
      <c r="K257" s="15">
        <v>281.50200000000001</v>
      </c>
      <c r="L257" s="15">
        <v>282.70400000000001</v>
      </c>
      <c r="M257" s="15" t="s">
        <v>1231</v>
      </c>
      <c r="N257" s="15" t="s">
        <v>1232</v>
      </c>
      <c r="O257" s="15" t="s">
        <v>1233</v>
      </c>
      <c r="P257" s="15">
        <v>0</v>
      </c>
      <c r="Q257" s="15">
        <v>1</v>
      </c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3" x14ac:dyDescent="0.15">
      <c r="A258" s="15">
        <v>397</v>
      </c>
      <c r="B258" s="15" t="s">
        <v>2</v>
      </c>
      <c r="C258" s="15" t="s">
        <v>4</v>
      </c>
      <c r="D258" s="15">
        <v>37</v>
      </c>
      <c r="E258" s="15" t="s">
        <v>40</v>
      </c>
      <c r="F258" s="15">
        <v>3</v>
      </c>
      <c r="G258" s="15">
        <v>1.5</v>
      </c>
      <c r="H258" s="15">
        <v>1.5</v>
      </c>
      <c r="I258" s="15">
        <v>283.3</v>
      </c>
      <c r="J258" s="15">
        <v>284.8</v>
      </c>
      <c r="K258" s="15">
        <v>282.70400000000001</v>
      </c>
      <c r="L258" s="15">
        <v>283.90600000000001</v>
      </c>
      <c r="M258" s="15" t="s">
        <v>1234</v>
      </c>
      <c r="N258" s="15" t="s">
        <v>1235</v>
      </c>
      <c r="O258" s="15" t="s">
        <v>1236</v>
      </c>
      <c r="P258" s="15">
        <v>0</v>
      </c>
      <c r="Q258" s="15">
        <v>3</v>
      </c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3" x14ac:dyDescent="0.15">
      <c r="A259" s="15">
        <v>397</v>
      </c>
      <c r="B259" s="15" t="s">
        <v>2</v>
      </c>
      <c r="C259" s="15" t="s">
        <v>4</v>
      </c>
      <c r="D259" s="15">
        <v>37</v>
      </c>
      <c r="E259" s="15" t="s">
        <v>40</v>
      </c>
      <c r="F259" s="15">
        <v>4</v>
      </c>
      <c r="G259" s="15">
        <v>1.33</v>
      </c>
      <c r="H259" s="15">
        <v>1.33</v>
      </c>
      <c r="I259" s="15">
        <v>284.8</v>
      </c>
      <c r="J259" s="15">
        <v>286.13</v>
      </c>
      <c r="K259" s="15">
        <v>283.90600000000001</v>
      </c>
      <c r="L259" s="15">
        <v>284.97199999999998</v>
      </c>
      <c r="M259" s="15" t="s">
        <v>1237</v>
      </c>
      <c r="N259" s="15" t="s">
        <v>1238</v>
      </c>
      <c r="O259" s="15" t="s">
        <v>1239</v>
      </c>
      <c r="P259" s="15">
        <v>1</v>
      </c>
      <c r="Q259" s="15">
        <v>1</v>
      </c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3" x14ac:dyDescent="0.15">
      <c r="A260" s="15">
        <v>397</v>
      </c>
      <c r="B260" s="15" t="s">
        <v>2</v>
      </c>
      <c r="C260" s="15" t="s">
        <v>4</v>
      </c>
      <c r="D260" s="15">
        <v>37</v>
      </c>
      <c r="E260" s="15" t="s">
        <v>40</v>
      </c>
      <c r="F260" s="15" t="s">
        <v>463</v>
      </c>
      <c r="G260" s="15">
        <v>0.16</v>
      </c>
      <c r="H260" s="15">
        <v>0.16</v>
      </c>
      <c r="I260" s="15">
        <v>286.13</v>
      </c>
      <c r="J260" s="15">
        <v>286.29000000000002</v>
      </c>
      <c r="K260" s="15">
        <v>284.97199999999998</v>
      </c>
      <c r="L260" s="15">
        <v>285.10000000000002</v>
      </c>
      <c r="M260" s="15" t="s">
        <v>1240</v>
      </c>
      <c r="N260" s="15" t="s">
        <v>1241</v>
      </c>
      <c r="O260" s="15" t="s">
        <v>1242</v>
      </c>
      <c r="P260" s="15">
        <v>1</v>
      </c>
      <c r="Q260" s="15">
        <v>0</v>
      </c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3" x14ac:dyDescent="0.15">
      <c r="A261" s="15">
        <v>397</v>
      </c>
      <c r="B261" s="15" t="s">
        <v>2</v>
      </c>
      <c r="C261" s="15" t="s">
        <v>4</v>
      </c>
      <c r="D261" s="15">
        <v>38</v>
      </c>
      <c r="E261" s="15" t="s">
        <v>40</v>
      </c>
      <c r="F261" s="15">
        <v>1</v>
      </c>
      <c r="G261" s="15">
        <v>1.5</v>
      </c>
      <c r="H261" s="15">
        <v>1.5</v>
      </c>
      <c r="I261" s="15">
        <v>285.10000000000002</v>
      </c>
      <c r="J261" s="15">
        <v>286.60000000000002</v>
      </c>
      <c r="K261" s="15">
        <v>285.10000000000002</v>
      </c>
      <c r="L261" s="15">
        <v>286.60000000000002</v>
      </c>
      <c r="M261" s="15" t="s">
        <v>1243</v>
      </c>
      <c r="N261" s="15" t="s">
        <v>1244</v>
      </c>
      <c r="O261" s="15" t="s">
        <v>1245</v>
      </c>
      <c r="P261" s="15">
        <v>0</v>
      </c>
      <c r="Q261" s="15">
        <v>1</v>
      </c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3" x14ac:dyDescent="0.15">
      <c r="A262" s="15">
        <v>397</v>
      </c>
      <c r="B262" s="15" t="s">
        <v>2</v>
      </c>
      <c r="C262" s="15" t="s">
        <v>4</v>
      </c>
      <c r="D262" s="15">
        <v>38</v>
      </c>
      <c r="E262" s="15" t="s">
        <v>40</v>
      </c>
      <c r="F262" s="15">
        <v>2</v>
      </c>
      <c r="G262" s="15">
        <v>1.49</v>
      </c>
      <c r="H262" s="15">
        <v>1.49</v>
      </c>
      <c r="I262" s="15">
        <v>286.60000000000002</v>
      </c>
      <c r="J262" s="15">
        <v>288.08999999999997</v>
      </c>
      <c r="K262" s="15">
        <v>286.60000000000002</v>
      </c>
      <c r="L262" s="15">
        <v>288.08999999999997</v>
      </c>
      <c r="M262" s="15" t="s">
        <v>1246</v>
      </c>
      <c r="N262" s="15" t="s">
        <v>1247</v>
      </c>
      <c r="O262" s="15" t="s">
        <v>1248</v>
      </c>
      <c r="P262" s="15">
        <v>0</v>
      </c>
      <c r="Q262" s="15">
        <v>4</v>
      </c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3" x14ac:dyDescent="0.15">
      <c r="A263" s="15">
        <v>397</v>
      </c>
      <c r="B263" s="15" t="s">
        <v>2</v>
      </c>
      <c r="C263" s="15" t="s">
        <v>4</v>
      </c>
      <c r="D263" s="15">
        <v>38</v>
      </c>
      <c r="E263" s="15" t="s">
        <v>40</v>
      </c>
      <c r="F263" s="15">
        <v>3</v>
      </c>
      <c r="G263" s="15">
        <v>1.5</v>
      </c>
      <c r="H263" s="15">
        <v>1.5</v>
      </c>
      <c r="I263" s="15">
        <v>288.08999999999997</v>
      </c>
      <c r="J263" s="15">
        <v>289.58999999999997</v>
      </c>
      <c r="K263" s="15">
        <v>288.08999999999997</v>
      </c>
      <c r="L263" s="15">
        <v>289.58999999999997</v>
      </c>
      <c r="M263" s="15" t="s">
        <v>1249</v>
      </c>
      <c r="N263" s="15" t="s">
        <v>1250</v>
      </c>
      <c r="O263" s="15" t="s">
        <v>1251</v>
      </c>
      <c r="P263" s="15">
        <v>0</v>
      </c>
      <c r="Q263" s="15">
        <v>3</v>
      </c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3" x14ac:dyDescent="0.15">
      <c r="A264" s="15">
        <v>397</v>
      </c>
      <c r="B264" s="15" t="s">
        <v>2</v>
      </c>
      <c r="C264" s="15" t="s">
        <v>4</v>
      </c>
      <c r="D264" s="15">
        <v>38</v>
      </c>
      <c r="E264" s="15" t="s">
        <v>40</v>
      </c>
      <c r="F264" s="15">
        <v>4</v>
      </c>
      <c r="G264" s="15">
        <v>1.1200000000000001</v>
      </c>
      <c r="H264" s="15">
        <v>1.1200000000000001</v>
      </c>
      <c r="I264" s="15">
        <v>289.58999999999997</v>
      </c>
      <c r="J264" s="15">
        <v>290.70999999999998</v>
      </c>
      <c r="K264" s="15">
        <v>289.58999999999997</v>
      </c>
      <c r="L264" s="15">
        <v>290.70999999999998</v>
      </c>
      <c r="M264" s="15" t="s">
        <v>1252</v>
      </c>
      <c r="N264" s="15" t="s">
        <v>1253</v>
      </c>
      <c r="O264" s="15" t="s">
        <v>1254</v>
      </c>
      <c r="P264" s="15">
        <v>0</v>
      </c>
      <c r="Q264" s="15">
        <v>3</v>
      </c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3" x14ac:dyDescent="0.15">
      <c r="A265" s="15">
        <v>397</v>
      </c>
      <c r="B265" s="15" t="s">
        <v>2</v>
      </c>
      <c r="C265" s="15" t="s">
        <v>4</v>
      </c>
      <c r="D265" s="15">
        <v>38</v>
      </c>
      <c r="E265" s="15" t="s">
        <v>40</v>
      </c>
      <c r="F265" s="15">
        <v>5</v>
      </c>
      <c r="G265" s="15">
        <v>1.24</v>
      </c>
      <c r="H265" s="15">
        <v>1.24</v>
      </c>
      <c r="I265" s="15">
        <v>290.70999999999998</v>
      </c>
      <c r="J265" s="15">
        <v>291.95</v>
      </c>
      <c r="K265" s="15">
        <v>290.70999999999998</v>
      </c>
      <c r="L265" s="15">
        <v>291.95</v>
      </c>
      <c r="M265" s="15" t="s">
        <v>1255</v>
      </c>
      <c r="N265" s="15" t="s">
        <v>1256</v>
      </c>
      <c r="O265" s="15" t="s">
        <v>1257</v>
      </c>
      <c r="P265" s="15">
        <v>2</v>
      </c>
      <c r="Q265" s="15">
        <v>1</v>
      </c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3" x14ac:dyDescent="0.15">
      <c r="A266" s="15">
        <v>397</v>
      </c>
      <c r="B266" s="15" t="s">
        <v>2</v>
      </c>
      <c r="C266" s="15" t="s">
        <v>4</v>
      </c>
      <c r="D266" s="15">
        <v>38</v>
      </c>
      <c r="E266" s="15" t="s">
        <v>40</v>
      </c>
      <c r="F266" s="15">
        <v>6</v>
      </c>
      <c r="G266" s="15">
        <v>1.38</v>
      </c>
      <c r="H266" s="15">
        <v>1.38</v>
      </c>
      <c r="I266" s="15">
        <v>291.95</v>
      </c>
      <c r="J266" s="15">
        <v>293.33</v>
      </c>
      <c r="K266" s="15">
        <v>291.95</v>
      </c>
      <c r="L266" s="15">
        <v>293.33</v>
      </c>
      <c r="M266" s="15" t="s">
        <v>1258</v>
      </c>
      <c r="N266" s="15" t="s">
        <v>1259</v>
      </c>
      <c r="O266" s="15" t="s">
        <v>1260</v>
      </c>
      <c r="P266" s="15">
        <v>1</v>
      </c>
      <c r="Q266" s="15">
        <v>2</v>
      </c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3" x14ac:dyDescent="0.15">
      <c r="A267" s="15">
        <v>397</v>
      </c>
      <c r="B267" s="15" t="s">
        <v>2</v>
      </c>
      <c r="C267" s="15" t="s">
        <v>4</v>
      </c>
      <c r="D267" s="15">
        <v>38</v>
      </c>
      <c r="E267" s="15" t="s">
        <v>40</v>
      </c>
      <c r="F267" s="15" t="s">
        <v>463</v>
      </c>
      <c r="G267" s="15">
        <v>0.78</v>
      </c>
      <c r="H267" s="15">
        <v>0.78</v>
      </c>
      <c r="I267" s="15">
        <v>293.33</v>
      </c>
      <c r="J267" s="15">
        <v>294.11</v>
      </c>
      <c r="K267" s="15">
        <v>293.33</v>
      </c>
      <c r="L267" s="15">
        <v>294.11</v>
      </c>
      <c r="M267" s="15" t="s">
        <v>1261</v>
      </c>
      <c r="N267" s="15" t="s">
        <v>1262</v>
      </c>
      <c r="O267" s="15" t="s">
        <v>1263</v>
      </c>
      <c r="P267" s="15">
        <v>1</v>
      </c>
      <c r="Q267" s="15">
        <v>0</v>
      </c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3" x14ac:dyDescent="0.15">
      <c r="A268" s="15">
        <v>397</v>
      </c>
      <c r="B268" s="15" t="s">
        <v>2</v>
      </c>
      <c r="C268" s="15" t="s">
        <v>4</v>
      </c>
      <c r="D268" s="15">
        <v>39</v>
      </c>
      <c r="E268" s="15" t="s">
        <v>40</v>
      </c>
      <c r="F268" s="15">
        <v>1</v>
      </c>
      <c r="G268" s="15">
        <v>1.48</v>
      </c>
      <c r="H268" s="15">
        <v>1.48</v>
      </c>
      <c r="I268" s="15">
        <v>294.8</v>
      </c>
      <c r="J268" s="15">
        <v>296.27999999999997</v>
      </c>
      <c r="K268" s="15">
        <v>294.8</v>
      </c>
      <c r="L268" s="15">
        <v>295.90100000000001</v>
      </c>
      <c r="M268" s="15" t="s">
        <v>1264</v>
      </c>
      <c r="N268" s="15" t="s">
        <v>1265</v>
      </c>
      <c r="O268" s="15" t="s">
        <v>1266</v>
      </c>
      <c r="P268" s="15">
        <v>0</v>
      </c>
      <c r="Q268" s="15">
        <v>1</v>
      </c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3" x14ac:dyDescent="0.15">
      <c r="A269" s="15">
        <v>397</v>
      </c>
      <c r="B269" s="15" t="s">
        <v>2</v>
      </c>
      <c r="C269" s="15" t="s">
        <v>4</v>
      </c>
      <c r="D269" s="15">
        <v>39</v>
      </c>
      <c r="E269" s="15" t="s">
        <v>40</v>
      </c>
      <c r="F269" s="15">
        <v>2</v>
      </c>
      <c r="G269" s="15">
        <v>1.47</v>
      </c>
      <c r="H269" s="15">
        <v>1.47</v>
      </c>
      <c r="I269" s="15">
        <v>296.27999999999997</v>
      </c>
      <c r="J269" s="15">
        <v>297.75</v>
      </c>
      <c r="K269" s="15">
        <v>295.90100000000001</v>
      </c>
      <c r="L269" s="15">
        <v>296.99400000000003</v>
      </c>
      <c r="M269" s="15" t="s">
        <v>1267</v>
      </c>
      <c r="N269" s="15" t="s">
        <v>1268</v>
      </c>
      <c r="O269" s="15" t="s">
        <v>1269</v>
      </c>
      <c r="P269" s="15">
        <v>0</v>
      </c>
      <c r="Q269" s="15">
        <v>3</v>
      </c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3" x14ac:dyDescent="0.15">
      <c r="A270" s="15">
        <v>397</v>
      </c>
      <c r="B270" s="15" t="s">
        <v>2</v>
      </c>
      <c r="C270" s="15" t="s">
        <v>4</v>
      </c>
      <c r="D270" s="15">
        <v>39</v>
      </c>
      <c r="E270" s="15" t="s">
        <v>40</v>
      </c>
      <c r="F270" s="15">
        <v>3</v>
      </c>
      <c r="G270" s="15">
        <v>1.48</v>
      </c>
      <c r="H270" s="15">
        <v>1.48</v>
      </c>
      <c r="I270" s="15">
        <v>297.75</v>
      </c>
      <c r="J270" s="15">
        <v>299.23</v>
      </c>
      <c r="K270" s="15">
        <v>296.99400000000003</v>
      </c>
      <c r="L270" s="15">
        <v>298.09399999999999</v>
      </c>
      <c r="M270" s="15" t="s">
        <v>1270</v>
      </c>
      <c r="N270" s="15" t="s">
        <v>1271</v>
      </c>
      <c r="O270" s="15" t="s">
        <v>1272</v>
      </c>
      <c r="P270" s="15">
        <v>0</v>
      </c>
      <c r="Q270" s="15">
        <v>1</v>
      </c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3" x14ac:dyDescent="0.15">
      <c r="A271" s="15">
        <v>397</v>
      </c>
      <c r="B271" s="15" t="s">
        <v>2</v>
      </c>
      <c r="C271" s="15" t="s">
        <v>4</v>
      </c>
      <c r="D271" s="15">
        <v>39</v>
      </c>
      <c r="E271" s="15" t="s">
        <v>40</v>
      </c>
      <c r="F271" s="15">
        <v>4</v>
      </c>
      <c r="G271" s="15">
        <v>1.47</v>
      </c>
      <c r="H271" s="15">
        <v>1.47</v>
      </c>
      <c r="I271" s="15">
        <v>299.23</v>
      </c>
      <c r="J271" s="15">
        <v>300.7</v>
      </c>
      <c r="K271" s="15">
        <v>298.09399999999999</v>
      </c>
      <c r="L271" s="15">
        <v>299.18700000000001</v>
      </c>
      <c r="M271" s="15" t="s">
        <v>1273</v>
      </c>
      <c r="N271" s="15" t="s">
        <v>1274</v>
      </c>
      <c r="O271" s="15" t="s">
        <v>1275</v>
      </c>
      <c r="P271" s="15">
        <v>0</v>
      </c>
      <c r="Q271" s="15">
        <v>1</v>
      </c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3" x14ac:dyDescent="0.15">
      <c r="A272" s="15">
        <v>397</v>
      </c>
      <c r="B272" s="15" t="s">
        <v>2</v>
      </c>
      <c r="C272" s="15" t="s">
        <v>4</v>
      </c>
      <c r="D272" s="15">
        <v>39</v>
      </c>
      <c r="E272" s="15" t="s">
        <v>40</v>
      </c>
      <c r="F272" s="15">
        <v>5</v>
      </c>
      <c r="G272" s="15">
        <v>0.52</v>
      </c>
      <c r="H272" s="15">
        <v>0.52</v>
      </c>
      <c r="I272" s="15">
        <v>300.7</v>
      </c>
      <c r="J272" s="15">
        <v>301.22000000000003</v>
      </c>
      <c r="K272" s="15">
        <v>299.18700000000001</v>
      </c>
      <c r="L272" s="15">
        <v>299.57400000000001</v>
      </c>
      <c r="M272" s="15" t="s">
        <v>1276</v>
      </c>
      <c r="N272" s="15" t="s">
        <v>1277</v>
      </c>
      <c r="O272" s="15" t="s">
        <v>1278</v>
      </c>
      <c r="P272" s="15">
        <v>0</v>
      </c>
      <c r="Q272" s="15">
        <v>1</v>
      </c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3" x14ac:dyDescent="0.15">
      <c r="A273" s="15">
        <v>397</v>
      </c>
      <c r="B273" s="15" t="s">
        <v>2</v>
      </c>
      <c r="C273" s="15" t="s">
        <v>4</v>
      </c>
      <c r="D273" s="15">
        <v>39</v>
      </c>
      <c r="E273" s="15" t="s">
        <v>40</v>
      </c>
      <c r="F273" s="15" t="s">
        <v>463</v>
      </c>
      <c r="G273" s="15">
        <v>0.17</v>
      </c>
      <c r="H273" s="15">
        <v>0.17</v>
      </c>
      <c r="I273" s="15">
        <v>301.22000000000003</v>
      </c>
      <c r="J273" s="15">
        <v>301.39</v>
      </c>
      <c r="K273" s="15">
        <v>299.57400000000001</v>
      </c>
      <c r="L273" s="15">
        <v>299.7</v>
      </c>
      <c r="M273" s="15" t="s">
        <v>1279</v>
      </c>
      <c r="N273" s="15" t="s">
        <v>1280</v>
      </c>
      <c r="O273" s="15" t="s">
        <v>1281</v>
      </c>
      <c r="P273" s="15">
        <v>1</v>
      </c>
      <c r="Q273" s="15">
        <v>0</v>
      </c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3" x14ac:dyDescent="0.15">
      <c r="A274" s="15">
        <v>397</v>
      </c>
      <c r="B274" s="15" t="s">
        <v>2</v>
      </c>
      <c r="C274" s="15" t="s">
        <v>4</v>
      </c>
      <c r="D274" s="15">
        <v>40</v>
      </c>
      <c r="E274" s="15" t="s">
        <v>40</v>
      </c>
      <c r="F274" s="15">
        <v>1</v>
      </c>
      <c r="G274" s="15">
        <v>1.48</v>
      </c>
      <c r="H274" s="15">
        <v>1.48</v>
      </c>
      <c r="I274" s="15">
        <v>299.7</v>
      </c>
      <c r="J274" s="15">
        <v>301.18</v>
      </c>
      <c r="K274" s="15">
        <v>299.7</v>
      </c>
      <c r="L274" s="15">
        <v>301.16500000000002</v>
      </c>
      <c r="M274" s="15" t="s">
        <v>1282</v>
      </c>
      <c r="N274" s="15" t="s">
        <v>1283</v>
      </c>
      <c r="O274" s="15" t="s">
        <v>1284</v>
      </c>
      <c r="P274" s="15">
        <v>0</v>
      </c>
      <c r="Q274" s="15">
        <v>4</v>
      </c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3" x14ac:dyDescent="0.15">
      <c r="A275" s="15">
        <v>397</v>
      </c>
      <c r="B275" s="15" t="s">
        <v>2</v>
      </c>
      <c r="C275" s="15" t="s">
        <v>4</v>
      </c>
      <c r="D275" s="15">
        <v>40</v>
      </c>
      <c r="E275" s="15" t="s">
        <v>40</v>
      </c>
      <c r="F275" s="15">
        <v>2</v>
      </c>
      <c r="G275" s="15">
        <v>1.47</v>
      </c>
      <c r="H275" s="15">
        <v>1.47</v>
      </c>
      <c r="I275" s="15">
        <v>301.18</v>
      </c>
      <c r="J275" s="15">
        <v>302.64999999999998</v>
      </c>
      <c r="K275" s="15">
        <v>301.16500000000002</v>
      </c>
      <c r="L275" s="15">
        <v>302.62</v>
      </c>
      <c r="M275" s="15" t="s">
        <v>1285</v>
      </c>
      <c r="N275" s="15" t="s">
        <v>1286</v>
      </c>
      <c r="O275" s="15" t="s">
        <v>1287</v>
      </c>
      <c r="P275" s="15">
        <v>0</v>
      </c>
      <c r="Q275" s="15">
        <v>1</v>
      </c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3" x14ac:dyDescent="0.15">
      <c r="A276" s="15">
        <v>397</v>
      </c>
      <c r="B276" s="15" t="s">
        <v>2</v>
      </c>
      <c r="C276" s="15" t="s">
        <v>4</v>
      </c>
      <c r="D276" s="15">
        <v>40</v>
      </c>
      <c r="E276" s="15" t="s">
        <v>40</v>
      </c>
      <c r="F276" s="15">
        <v>3</v>
      </c>
      <c r="G276" s="15">
        <v>1.1599999999999999</v>
      </c>
      <c r="H276" s="15">
        <v>1.1599999999999999</v>
      </c>
      <c r="I276" s="15">
        <v>302.64999999999998</v>
      </c>
      <c r="J276" s="15">
        <v>303.81</v>
      </c>
      <c r="K276" s="15">
        <v>302.62</v>
      </c>
      <c r="L276" s="15">
        <v>303.76799999999997</v>
      </c>
      <c r="M276" s="15" t="s">
        <v>1288</v>
      </c>
      <c r="N276" s="15" t="s">
        <v>1289</v>
      </c>
      <c r="O276" s="15" t="s">
        <v>1290</v>
      </c>
      <c r="P276" s="15">
        <v>1</v>
      </c>
      <c r="Q276" s="15">
        <v>3</v>
      </c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3" x14ac:dyDescent="0.15">
      <c r="A277" s="15">
        <v>397</v>
      </c>
      <c r="B277" s="15" t="s">
        <v>2</v>
      </c>
      <c r="C277" s="15" t="s">
        <v>4</v>
      </c>
      <c r="D277" s="15">
        <v>40</v>
      </c>
      <c r="E277" s="15" t="s">
        <v>40</v>
      </c>
      <c r="F277" s="15">
        <v>4</v>
      </c>
      <c r="G277" s="15">
        <v>0.53</v>
      </c>
      <c r="H277" s="15">
        <v>0.53</v>
      </c>
      <c r="I277" s="15">
        <v>303.81</v>
      </c>
      <c r="J277" s="15">
        <v>304.33999999999997</v>
      </c>
      <c r="K277" s="15">
        <v>303.76799999999997</v>
      </c>
      <c r="L277" s="15">
        <v>304.29199999999997</v>
      </c>
      <c r="M277" s="15" t="s">
        <v>1291</v>
      </c>
      <c r="N277" s="15" t="s">
        <v>1292</v>
      </c>
      <c r="O277" s="15" t="s">
        <v>1293</v>
      </c>
      <c r="P277" s="15">
        <v>1</v>
      </c>
      <c r="Q277" s="15">
        <v>1</v>
      </c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3" x14ac:dyDescent="0.15">
      <c r="A278" s="15">
        <v>397</v>
      </c>
      <c r="B278" s="15" t="s">
        <v>2</v>
      </c>
      <c r="C278" s="15" t="s">
        <v>4</v>
      </c>
      <c r="D278" s="15">
        <v>40</v>
      </c>
      <c r="E278" s="15" t="s">
        <v>40</v>
      </c>
      <c r="F278" s="15" t="s">
        <v>463</v>
      </c>
      <c r="G278" s="15">
        <v>0.21</v>
      </c>
      <c r="H278" s="15">
        <v>0.21</v>
      </c>
      <c r="I278" s="15">
        <v>304.33999999999997</v>
      </c>
      <c r="J278" s="15">
        <v>304.55</v>
      </c>
      <c r="K278" s="15">
        <v>304.29199999999997</v>
      </c>
      <c r="L278" s="15">
        <v>304.5</v>
      </c>
      <c r="M278" s="15" t="s">
        <v>1294</v>
      </c>
      <c r="N278" s="15" t="s">
        <v>1295</v>
      </c>
      <c r="O278" s="15" t="s">
        <v>1296</v>
      </c>
      <c r="P278" s="15">
        <v>1</v>
      </c>
      <c r="Q278" s="15">
        <v>0</v>
      </c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3" x14ac:dyDescent="0.15">
      <c r="A279" s="15">
        <v>397</v>
      </c>
      <c r="B279" s="15" t="s">
        <v>2</v>
      </c>
      <c r="C279" s="15" t="s">
        <v>4</v>
      </c>
      <c r="D279" s="15">
        <v>41</v>
      </c>
      <c r="E279" s="15" t="s">
        <v>40</v>
      </c>
      <c r="F279" s="15">
        <v>1</v>
      </c>
      <c r="G279" s="15">
        <v>1.49</v>
      </c>
      <c r="H279" s="15">
        <v>1.49</v>
      </c>
      <c r="I279" s="15">
        <v>304.5</v>
      </c>
      <c r="J279" s="15">
        <v>305.99</v>
      </c>
      <c r="K279" s="15">
        <v>304.5</v>
      </c>
      <c r="L279" s="15">
        <v>305.56400000000002</v>
      </c>
      <c r="M279" s="15" t="s">
        <v>1297</v>
      </c>
      <c r="N279" s="15" t="s">
        <v>1298</v>
      </c>
      <c r="O279" s="15" t="s">
        <v>1299</v>
      </c>
      <c r="P279" s="15">
        <v>0</v>
      </c>
      <c r="Q279" s="15">
        <v>1</v>
      </c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3" x14ac:dyDescent="0.15">
      <c r="A280" s="15">
        <v>397</v>
      </c>
      <c r="B280" s="15" t="s">
        <v>2</v>
      </c>
      <c r="C280" s="15" t="s">
        <v>4</v>
      </c>
      <c r="D280" s="15">
        <v>41</v>
      </c>
      <c r="E280" s="15" t="s">
        <v>40</v>
      </c>
      <c r="F280" s="15">
        <v>2</v>
      </c>
      <c r="G280" s="15">
        <v>1.48</v>
      </c>
      <c r="H280" s="15">
        <v>1.48</v>
      </c>
      <c r="I280" s="15">
        <v>305.99</v>
      </c>
      <c r="J280" s="15">
        <v>307.47000000000003</v>
      </c>
      <c r="K280" s="15">
        <v>305.56400000000002</v>
      </c>
      <c r="L280" s="15">
        <v>306.62099999999998</v>
      </c>
      <c r="M280" s="15" t="s">
        <v>1300</v>
      </c>
      <c r="N280" s="15" t="s">
        <v>1301</v>
      </c>
      <c r="O280" s="15" t="s">
        <v>1302</v>
      </c>
      <c r="P280" s="15">
        <v>0</v>
      </c>
      <c r="Q280" s="15">
        <v>1</v>
      </c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3" x14ac:dyDescent="0.15">
      <c r="A281" s="15">
        <v>397</v>
      </c>
      <c r="B281" s="15" t="s">
        <v>2</v>
      </c>
      <c r="C281" s="15" t="s">
        <v>4</v>
      </c>
      <c r="D281" s="15">
        <v>41</v>
      </c>
      <c r="E281" s="15" t="s">
        <v>40</v>
      </c>
      <c r="F281" s="15">
        <v>3</v>
      </c>
      <c r="G281" s="15">
        <v>1.5</v>
      </c>
      <c r="H281" s="15">
        <v>1.5</v>
      </c>
      <c r="I281" s="15">
        <v>307.47000000000003</v>
      </c>
      <c r="J281" s="15">
        <v>308.97000000000003</v>
      </c>
      <c r="K281" s="15">
        <v>306.62099999999998</v>
      </c>
      <c r="L281" s="15">
        <v>307.69299999999998</v>
      </c>
      <c r="M281" s="15" t="s">
        <v>1303</v>
      </c>
      <c r="N281" s="15" t="s">
        <v>1304</v>
      </c>
      <c r="O281" s="15" t="s">
        <v>1305</v>
      </c>
      <c r="P281" s="15">
        <v>0</v>
      </c>
      <c r="Q281" s="15">
        <v>1</v>
      </c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3" x14ac:dyDescent="0.15">
      <c r="A282" s="15">
        <v>397</v>
      </c>
      <c r="B282" s="15" t="s">
        <v>2</v>
      </c>
      <c r="C282" s="15" t="s">
        <v>4</v>
      </c>
      <c r="D282" s="15">
        <v>41</v>
      </c>
      <c r="E282" s="15" t="s">
        <v>40</v>
      </c>
      <c r="F282" s="15">
        <v>4</v>
      </c>
      <c r="G282" s="15">
        <v>1.49</v>
      </c>
      <c r="H282" s="15">
        <v>1.49</v>
      </c>
      <c r="I282" s="15">
        <v>308.97000000000003</v>
      </c>
      <c r="J282" s="15">
        <v>310.45999999999998</v>
      </c>
      <c r="K282" s="15">
        <v>307.69299999999998</v>
      </c>
      <c r="L282" s="15">
        <v>308.75700000000001</v>
      </c>
      <c r="M282" s="15" t="s">
        <v>1306</v>
      </c>
      <c r="N282" s="15" t="s">
        <v>1307</v>
      </c>
      <c r="O282" s="15" t="s">
        <v>1308</v>
      </c>
      <c r="P282" s="15">
        <v>0</v>
      </c>
      <c r="Q282" s="15">
        <v>1</v>
      </c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3" x14ac:dyDescent="0.15">
      <c r="A283" s="15">
        <v>397</v>
      </c>
      <c r="B283" s="15" t="s">
        <v>2</v>
      </c>
      <c r="C283" s="15" t="s">
        <v>4</v>
      </c>
      <c r="D283" s="15">
        <v>41</v>
      </c>
      <c r="E283" s="15" t="s">
        <v>40</v>
      </c>
      <c r="F283" s="15">
        <v>5</v>
      </c>
      <c r="G283" s="15">
        <v>0.73</v>
      </c>
      <c r="H283" s="15">
        <v>0.73</v>
      </c>
      <c r="I283" s="15">
        <v>310.45999999999998</v>
      </c>
      <c r="J283" s="15">
        <v>311.19</v>
      </c>
      <c r="K283" s="15">
        <v>308.75700000000001</v>
      </c>
      <c r="L283" s="15">
        <v>309.279</v>
      </c>
      <c r="M283" s="15" t="s">
        <v>1309</v>
      </c>
      <c r="N283" s="15" t="s">
        <v>1310</v>
      </c>
      <c r="O283" s="15" t="s">
        <v>1311</v>
      </c>
      <c r="P283" s="15">
        <v>0</v>
      </c>
      <c r="Q283" s="15">
        <v>3</v>
      </c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3" x14ac:dyDescent="0.15">
      <c r="A284" s="15">
        <v>397</v>
      </c>
      <c r="B284" s="15" t="s">
        <v>2</v>
      </c>
      <c r="C284" s="15" t="s">
        <v>4</v>
      </c>
      <c r="D284" s="15">
        <v>41</v>
      </c>
      <c r="E284" s="15" t="s">
        <v>40</v>
      </c>
      <c r="F284" s="15" t="s">
        <v>463</v>
      </c>
      <c r="G284" s="15">
        <v>0.17</v>
      </c>
      <c r="H284" s="15">
        <v>0.17</v>
      </c>
      <c r="I284" s="15">
        <v>311.19</v>
      </c>
      <c r="J284" s="15">
        <v>311.36</v>
      </c>
      <c r="K284" s="15">
        <v>309.279</v>
      </c>
      <c r="L284" s="15">
        <v>309.39999999999998</v>
      </c>
      <c r="M284" s="15" t="s">
        <v>1312</v>
      </c>
      <c r="N284" s="15" t="s">
        <v>1313</v>
      </c>
      <c r="O284" s="15" t="s">
        <v>1314</v>
      </c>
      <c r="P284" s="15">
        <v>1</v>
      </c>
      <c r="Q284" s="15">
        <v>0</v>
      </c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3" x14ac:dyDescent="0.15">
      <c r="A285" s="15">
        <v>397</v>
      </c>
      <c r="B285" s="15" t="s">
        <v>2</v>
      </c>
      <c r="C285" s="15" t="s">
        <v>4</v>
      </c>
      <c r="D285" s="15">
        <v>42</v>
      </c>
      <c r="E285" s="15" t="s">
        <v>40</v>
      </c>
      <c r="F285" s="15">
        <v>1</v>
      </c>
      <c r="G285" s="15">
        <v>1.49</v>
      </c>
      <c r="H285" s="15">
        <v>1.49</v>
      </c>
      <c r="I285" s="15">
        <v>309.39999999999998</v>
      </c>
      <c r="J285" s="15">
        <v>310.89</v>
      </c>
      <c r="K285" s="15">
        <v>309.39999999999998</v>
      </c>
      <c r="L285" s="15">
        <v>310.822</v>
      </c>
      <c r="M285" s="15" t="s">
        <v>1315</v>
      </c>
      <c r="N285" s="15" t="s">
        <v>1316</v>
      </c>
      <c r="O285" s="15" t="s">
        <v>1317</v>
      </c>
      <c r="P285" s="15">
        <v>0</v>
      </c>
      <c r="Q285" s="15">
        <v>1</v>
      </c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3" x14ac:dyDescent="0.15">
      <c r="A286" s="15">
        <v>397</v>
      </c>
      <c r="B286" s="15" t="s">
        <v>2</v>
      </c>
      <c r="C286" s="15" t="s">
        <v>4</v>
      </c>
      <c r="D286" s="15">
        <v>42</v>
      </c>
      <c r="E286" s="15" t="s">
        <v>40</v>
      </c>
      <c r="F286" s="15">
        <v>2</v>
      </c>
      <c r="G286" s="15">
        <v>1.49</v>
      </c>
      <c r="H286" s="15">
        <v>1.49</v>
      </c>
      <c r="I286" s="15">
        <v>310.89</v>
      </c>
      <c r="J286" s="15">
        <v>312.38</v>
      </c>
      <c r="K286" s="15">
        <v>310.822</v>
      </c>
      <c r="L286" s="15">
        <v>312.24400000000003</v>
      </c>
      <c r="M286" s="15" t="s">
        <v>1318</v>
      </c>
      <c r="N286" s="15" t="s">
        <v>1319</v>
      </c>
      <c r="O286" s="15" t="s">
        <v>1320</v>
      </c>
      <c r="P286" s="15">
        <v>0</v>
      </c>
      <c r="Q286" s="15">
        <v>5</v>
      </c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3" x14ac:dyDescent="0.15">
      <c r="A287" s="15">
        <v>397</v>
      </c>
      <c r="B287" s="15" t="s">
        <v>2</v>
      </c>
      <c r="C287" s="15" t="s">
        <v>4</v>
      </c>
      <c r="D287" s="15">
        <v>42</v>
      </c>
      <c r="E287" s="15" t="s">
        <v>40</v>
      </c>
      <c r="F287" s="15">
        <v>3</v>
      </c>
      <c r="G287" s="15">
        <v>1.27</v>
      </c>
      <c r="H287" s="15">
        <v>1.27</v>
      </c>
      <c r="I287" s="15">
        <v>312.38</v>
      </c>
      <c r="J287" s="15">
        <v>313.64999999999998</v>
      </c>
      <c r="K287" s="15">
        <v>312.24400000000003</v>
      </c>
      <c r="L287" s="15">
        <v>313.45600000000002</v>
      </c>
      <c r="M287" s="15" t="s">
        <v>1321</v>
      </c>
      <c r="N287" s="15" t="s">
        <v>1322</v>
      </c>
      <c r="O287" s="15" t="s">
        <v>1323</v>
      </c>
      <c r="P287" s="15">
        <v>1</v>
      </c>
      <c r="Q287" s="15">
        <v>2</v>
      </c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3" x14ac:dyDescent="0.15">
      <c r="A288" s="15">
        <v>397</v>
      </c>
      <c r="B288" s="15" t="s">
        <v>2</v>
      </c>
      <c r="C288" s="15" t="s">
        <v>4</v>
      </c>
      <c r="D288" s="15">
        <v>42</v>
      </c>
      <c r="E288" s="15" t="s">
        <v>40</v>
      </c>
      <c r="F288" s="15">
        <v>4</v>
      </c>
      <c r="G288" s="15">
        <v>0.52</v>
      </c>
      <c r="H288" s="15">
        <v>0.52</v>
      </c>
      <c r="I288" s="15">
        <v>313.64999999999998</v>
      </c>
      <c r="J288" s="15">
        <v>314.17</v>
      </c>
      <c r="K288" s="15">
        <v>313.45600000000002</v>
      </c>
      <c r="L288" s="15">
        <v>313.952</v>
      </c>
      <c r="M288" s="15" t="s">
        <v>1324</v>
      </c>
      <c r="N288" s="15" t="s">
        <v>1325</v>
      </c>
      <c r="O288" s="15" t="s">
        <v>1326</v>
      </c>
      <c r="P288" s="15">
        <v>1</v>
      </c>
      <c r="Q288" s="15">
        <v>1</v>
      </c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3" x14ac:dyDescent="0.15">
      <c r="A289" s="15">
        <v>397</v>
      </c>
      <c r="B289" s="15" t="s">
        <v>2</v>
      </c>
      <c r="C289" s="15" t="s">
        <v>4</v>
      </c>
      <c r="D289" s="15">
        <v>42</v>
      </c>
      <c r="E289" s="15" t="s">
        <v>40</v>
      </c>
      <c r="F289" s="15" t="s">
        <v>463</v>
      </c>
      <c r="G289" s="15">
        <v>0.26</v>
      </c>
      <c r="H289" s="15">
        <v>0.26</v>
      </c>
      <c r="I289" s="15">
        <v>314.17</v>
      </c>
      <c r="J289" s="15">
        <v>314.43</v>
      </c>
      <c r="K289" s="15">
        <v>313.952</v>
      </c>
      <c r="L289" s="15">
        <v>314.2</v>
      </c>
      <c r="M289" s="15" t="s">
        <v>1327</v>
      </c>
      <c r="N289" s="15" t="s">
        <v>1328</v>
      </c>
      <c r="O289" s="15" t="s">
        <v>1329</v>
      </c>
      <c r="P289" s="15">
        <v>1</v>
      </c>
      <c r="Q289" s="15">
        <v>0</v>
      </c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3" x14ac:dyDescent="0.15">
      <c r="A290" s="15">
        <v>397</v>
      </c>
      <c r="B290" s="15" t="s">
        <v>2</v>
      </c>
      <c r="C290" s="15" t="s">
        <v>4</v>
      </c>
      <c r="D290" s="15">
        <v>43</v>
      </c>
      <c r="E290" s="15" t="s">
        <v>40</v>
      </c>
      <c r="F290" s="15">
        <v>1</v>
      </c>
      <c r="G290" s="15">
        <v>1.48</v>
      </c>
      <c r="H290" s="15">
        <v>1.48</v>
      </c>
      <c r="I290" s="15">
        <v>314.2</v>
      </c>
      <c r="J290" s="15">
        <v>315.68</v>
      </c>
      <c r="K290" s="15">
        <v>314.2</v>
      </c>
      <c r="L290" s="15">
        <v>315.68</v>
      </c>
      <c r="M290" s="15" t="s">
        <v>1330</v>
      </c>
      <c r="N290" s="15" t="s">
        <v>1331</v>
      </c>
      <c r="O290" s="15" t="s">
        <v>1332</v>
      </c>
      <c r="P290" s="15">
        <v>0</v>
      </c>
      <c r="Q290" s="15">
        <v>1</v>
      </c>
      <c r="R290" s="15" t="s">
        <v>1333</v>
      </c>
      <c r="S290" s="15"/>
      <c r="T290" s="15"/>
      <c r="U290" s="15"/>
      <c r="V290" s="15"/>
      <c r="W290" s="15"/>
      <c r="X290" s="15"/>
      <c r="Y290" s="15"/>
      <c r="Z290" s="15"/>
    </row>
    <row r="291" spans="1:26" ht="13" x14ac:dyDescent="0.15">
      <c r="A291" s="15">
        <v>397</v>
      </c>
      <c r="B291" s="15" t="s">
        <v>2</v>
      </c>
      <c r="C291" s="15" t="s">
        <v>4</v>
      </c>
      <c r="D291" s="15">
        <v>43</v>
      </c>
      <c r="E291" s="15" t="s">
        <v>40</v>
      </c>
      <c r="F291" s="15">
        <v>2</v>
      </c>
      <c r="G291" s="15">
        <v>1.48</v>
      </c>
      <c r="H291" s="15">
        <v>1.48</v>
      </c>
      <c r="I291" s="15">
        <v>315.68</v>
      </c>
      <c r="J291" s="15">
        <v>317.16000000000003</v>
      </c>
      <c r="K291" s="15">
        <v>315.68</v>
      </c>
      <c r="L291" s="15">
        <v>317.16000000000003</v>
      </c>
      <c r="M291" s="15" t="s">
        <v>1334</v>
      </c>
      <c r="N291" s="15" t="s">
        <v>1335</v>
      </c>
      <c r="O291" s="15" t="s">
        <v>1336</v>
      </c>
      <c r="P291" s="15">
        <v>0</v>
      </c>
      <c r="Q291" s="15">
        <v>1</v>
      </c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3" x14ac:dyDescent="0.15">
      <c r="A292" s="15">
        <v>397</v>
      </c>
      <c r="B292" s="15" t="s">
        <v>2</v>
      </c>
      <c r="C292" s="15" t="s">
        <v>4</v>
      </c>
      <c r="D292" s="15">
        <v>43</v>
      </c>
      <c r="E292" s="15" t="s">
        <v>40</v>
      </c>
      <c r="F292" s="15">
        <v>3</v>
      </c>
      <c r="G292" s="15">
        <v>1.38</v>
      </c>
      <c r="H292" s="15">
        <v>1.38</v>
      </c>
      <c r="I292" s="15">
        <v>317.16000000000003</v>
      </c>
      <c r="J292" s="15">
        <v>318.54000000000002</v>
      </c>
      <c r="K292" s="15">
        <v>317.16000000000003</v>
      </c>
      <c r="L292" s="15">
        <v>318.54000000000002</v>
      </c>
      <c r="M292" s="15" t="s">
        <v>1337</v>
      </c>
      <c r="N292" s="15" t="s">
        <v>1338</v>
      </c>
      <c r="O292" s="15" t="s">
        <v>1339</v>
      </c>
      <c r="P292" s="15">
        <v>0</v>
      </c>
      <c r="Q292" s="15">
        <v>3</v>
      </c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3" x14ac:dyDescent="0.15">
      <c r="A293" s="15">
        <v>397</v>
      </c>
      <c r="B293" s="15" t="s">
        <v>2</v>
      </c>
      <c r="C293" s="15" t="s">
        <v>4</v>
      </c>
      <c r="D293" s="15">
        <v>43</v>
      </c>
      <c r="E293" s="15" t="s">
        <v>40</v>
      </c>
      <c r="F293" s="15">
        <v>4</v>
      </c>
      <c r="G293" s="15">
        <v>1.2</v>
      </c>
      <c r="H293" s="15">
        <v>1.2</v>
      </c>
      <c r="I293" s="15">
        <v>318.54000000000002</v>
      </c>
      <c r="J293" s="15">
        <v>319.74</v>
      </c>
      <c r="K293" s="15">
        <v>318.54000000000002</v>
      </c>
      <c r="L293" s="15">
        <v>319.74</v>
      </c>
      <c r="M293" s="15" t="s">
        <v>1340</v>
      </c>
      <c r="N293" s="15" t="s">
        <v>1341</v>
      </c>
      <c r="O293" s="15" t="s">
        <v>1342</v>
      </c>
      <c r="P293" s="15">
        <v>0</v>
      </c>
      <c r="Q293" s="15">
        <v>1</v>
      </c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3" x14ac:dyDescent="0.15">
      <c r="A294" s="15">
        <v>397</v>
      </c>
      <c r="B294" s="15" t="s">
        <v>2</v>
      </c>
      <c r="C294" s="15" t="s">
        <v>4</v>
      </c>
      <c r="D294" s="15">
        <v>43</v>
      </c>
      <c r="E294" s="15" t="s">
        <v>40</v>
      </c>
      <c r="F294" s="15">
        <v>5</v>
      </c>
      <c r="G294" s="15">
        <v>1.1299999999999999</v>
      </c>
      <c r="H294" s="15">
        <v>1.1299999999999999</v>
      </c>
      <c r="I294" s="15">
        <v>319.74</v>
      </c>
      <c r="J294" s="15">
        <v>320.87</v>
      </c>
      <c r="K294" s="15">
        <v>319.74</v>
      </c>
      <c r="L294" s="15">
        <v>320.87</v>
      </c>
      <c r="M294" s="15" t="s">
        <v>1343</v>
      </c>
      <c r="N294" s="15" t="s">
        <v>1344</v>
      </c>
      <c r="O294" s="15" t="s">
        <v>1345</v>
      </c>
      <c r="P294" s="15">
        <v>2</v>
      </c>
      <c r="Q294" s="15">
        <v>2</v>
      </c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3" x14ac:dyDescent="0.15">
      <c r="A295" s="15">
        <v>397</v>
      </c>
      <c r="B295" s="15" t="s">
        <v>2</v>
      </c>
      <c r="C295" s="15" t="s">
        <v>4</v>
      </c>
      <c r="D295" s="15">
        <v>43</v>
      </c>
      <c r="E295" s="15" t="s">
        <v>40</v>
      </c>
      <c r="F295" s="15">
        <v>6</v>
      </c>
      <c r="G295" s="15">
        <v>1.08</v>
      </c>
      <c r="H295" s="15">
        <v>1.08</v>
      </c>
      <c r="I295" s="15">
        <v>320.87</v>
      </c>
      <c r="J295" s="15">
        <v>321.95</v>
      </c>
      <c r="K295" s="15">
        <v>320.87</v>
      </c>
      <c r="L295" s="15">
        <v>321.95</v>
      </c>
      <c r="M295" s="15" t="s">
        <v>1346</v>
      </c>
      <c r="N295" s="15" t="s">
        <v>1347</v>
      </c>
      <c r="O295" s="15" t="s">
        <v>1348</v>
      </c>
      <c r="P295" s="15">
        <v>1</v>
      </c>
      <c r="Q295" s="15">
        <v>4</v>
      </c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3" x14ac:dyDescent="0.15">
      <c r="A296" s="15">
        <v>397</v>
      </c>
      <c r="B296" s="15" t="s">
        <v>2</v>
      </c>
      <c r="C296" s="15" t="s">
        <v>4</v>
      </c>
      <c r="D296" s="15">
        <v>43</v>
      </c>
      <c r="E296" s="15" t="s">
        <v>40</v>
      </c>
      <c r="F296" s="15">
        <v>7</v>
      </c>
      <c r="G296" s="15">
        <v>1.44</v>
      </c>
      <c r="H296" s="15">
        <v>1.44</v>
      </c>
      <c r="I296" s="15">
        <v>321.95</v>
      </c>
      <c r="J296" s="15">
        <v>323.39</v>
      </c>
      <c r="K296" s="15">
        <v>321.95</v>
      </c>
      <c r="L296" s="15">
        <v>323.39</v>
      </c>
      <c r="M296" s="15" t="s">
        <v>1349</v>
      </c>
      <c r="N296" s="15" t="s">
        <v>1350</v>
      </c>
      <c r="O296" s="15" t="s">
        <v>1351</v>
      </c>
      <c r="P296" s="15">
        <v>0</v>
      </c>
      <c r="Q296" s="15">
        <v>2</v>
      </c>
      <c r="R296" s="15" t="s">
        <v>1352</v>
      </c>
      <c r="S296" s="15"/>
      <c r="T296" s="15"/>
      <c r="U296" s="15"/>
      <c r="V296" s="15"/>
      <c r="W296" s="15"/>
      <c r="X296" s="15"/>
      <c r="Y296" s="15"/>
      <c r="Z296" s="15"/>
    </row>
    <row r="297" spans="1:26" ht="13" x14ac:dyDescent="0.15">
      <c r="A297" s="15">
        <v>397</v>
      </c>
      <c r="B297" s="15" t="s">
        <v>2</v>
      </c>
      <c r="C297" s="15" t="s">
        <v>4</v>
      </c>
      <c r="D297" s="15">
        <v>43</v>
      </c>
      <c r="E297" s="15" t="s">
        <v>40</v>
      </c>
      <c r="F297" s="15" t="s">
        <v>463</v>
      </c>
      <c r="G297" s="15">
        <v>0.47</v>
      </c>
      <c r="H297" s="15">
        <v>0.47</v>
      </c>
      <c r="I297" s="15">
        <v>323.39</v>
      </c>
      <c r="J297" s="15">
        <v>323.86</v>
      </c>
      <c r="K297" s="15">
        <v>323.39</v>
      </c>
      <c r="L297" s="15">
        <v>323.86</v>
      </c>
      <c r="M297" s="15" t="s">
        <v>1353</v>
      </c>
      <c r="N297" s="15" t="s">
        <v>1354</v>
      </c>
      <c r="O297" s="15" t="s">
        <v>1355</v>
      </c>
      <c r="P297" s="15">
        <v>1</v>
      </c>
      <c r="Q297" s="15">
        <v>0</v>
      </c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3" x14ac:dyDescent="0.15">
      <c r="A298" s="15">
        <v>397</v>
      </c>
      <c r="B298" s="15" t="s">
        <v>2</v>
      </c>
      <c r="C298" s="15" t="s">
        <v>4</v>
      </c>
      <c r="D298" s="15">
        <v>44</v>
      </c>
      <c r="E298" s="15" t="s">
        <v>40</v>
      </c>
      <c r="F298" s="15">
        <v>1</v>
      </c>
      <c r="G298" s="15">
        <v>1.49</v>
      </c>
      <c r="H298" s="15">
        <v>1.49</v>
      </c>
      <c r="I298" s="15">
        <v>323.89999999999998</v>
      </c>
      <c r="J298" s="15">
        <v>325.39</v>
      </c>
      <c r="K298" s="15">
        <v>323.89999999999998</v>
      </c>
      <c r="L298" s="15">
        <v>325.03199999999998</v>
      </c>
      <c r="M298" s="15" t="s">
        <v>1356</v>
      </c>
      <c r="N298" s="15" t="s">
        <v>1357</v>
      </c>
      <c r="O298" s="15" t="s">
        <v>1358</v>
      </c>
      <c r="P298" s="15">
        <v>0</v>
      </c>
      <c r="Q298" s="15">
        <v>1</v>
      </c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3" x14ac:dyDescent="0.15">
      <c r="A299" s="15">
        <v>397</v>
      </c>
      <c r="B299" s="15" t="s">
        <v>2</v>
      </c>
      <c r="C299" s="15" t="s">
        <v>4</v>
      </c>
      <c r="D299" s="15">
        <v>44</v>
      </c>
      <c r="E299" s="15" t="s">
        <v>40</v>
      </c>
      <c r="F299" s="15">
        <v>2</v>
      </c>
      <c r="G299" s="15">
        <v>1.49</v>
      </c>
      <c r="H299" s="15">
        <v>1.49</v>
      </c>
      <c r="I299" s="15">
        <v>325.39</v>
      </c>
      <c r="J299" s="15">
        <v>326.88</v>
      </c>
      <c r="K299" s="15">
        <v>325.03199999999998</v>
      </c>
      <c r="L299" s="15">
        <v>326.16399999999999</v>
      </c>
      <c r="M299" s="15" t="s">
        <v>1359</v>
      </c>
      <c r="N299" s="15" t="s">
        <v>1360</v>
      </c>
      <c r="O299" s="15" t="s">
        <v>1361</v>
      </c>
      <c r="P299" s="15">
        <v>0</v>
      </c>
      <c r="Q299" s="15">
        <v>1</v>
      </c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3" x14ac:dyDescent="0.15">
      <c r="A300" s="15">
        <v>397</v>
      </c>
      <c r="B300" s="15" t="s">
        <v>2</v>
      </c>
      <c r="C300" s="15" t="s">
        <v>4</v>
      </c>
      <c r="D300" s="15">
        <v>44</v>
      </c>
      <c r="E300" s="15" t="s">
        <v>40</v>
      </c>
      <c r="F300" s="15">
        <v>3</v>
      </c>
      <c r="G300" s="15">
        <v>1.48</v>
      </c>
      <c r="H300" s="15">
        <v>1.48</v>
      </c>
      <c r="I300" s="15">
        <v>326.88</v>
      </c>
      <c r="J300" s="15">
        <v>328.36</v>
      </c>
      <c r="K300" s="15">
        <v>326.16399999999999</v>
      </c>
      <c r="L300" s="15">
        <v>327.28800000000001</v>
      </c>
      <c r="M300" s="15" t="s">
        <v>1362</v>
      </c>
      <c r="N300" s="15" t="s">
        <v>1363</v>
      </c>
      <c r="O300" s="15" t="s">
        <v>1364</v>
      </c>
      <c r="P300" s="15">
        <v>0</v>
      </c>
      <c r="Q300" s="15">
        <v>6</v>
      </c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3" x14ac:dyDescent="0.15">
      <c r="A301" s="15">
        <v>397</v>
      </c>
      <c r="B301" s="15" t="s">
        <v>2</v>
      </c>
      <c r="C301" s="15" t="s">
        <v>4</v>
      </c>
      <c r="D301" s="15">
        <v>44</v>
      </c>
      <c r="E301" s="15" t="s">
        <v>40</v>
      </c>
      <c r="F301" s="15">
        <v>4</v>
      </c>
      <c r="G301" s="15">
        <v>1.3</v>
      </c>
      <c r="H301" s="15">
        <v>1.3</v>
      </c>
      <c r="I301" s="15">
        <v>328.36</v>
      </c>
      <c r="J301" s="15">
        <v>329.66</v>
      </c>
      <c r="K301" s="15">
        <v>327.28800000000001</v>
      </c>
      <c r="L301" s="15">
        <v>328.27600000000001</v>
      </c>
      <c r="M301" s="15" t="s">
        <v>1365</v>
      </c>
      <c r="N301" s="15" t="s">
        <v>1366</v>
      </c>
      <c r="O301" s="15" t="s">
        <v>1367</v>
      </c>
      <c r="P301" s="15">
        <v>0</v>
      </c>
      <c r="Q301" s="15">
        <v>1</v>
      </c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3" x14ac:dyDescent="0.15">
      <c r="A302" s="15">
        <v>397</v>
      </c>
      <c r="B302" s="15" t="s">
        <v>2</v>
      </c>
      <c r="C302" s="15" t="s">
        <v>4</v>
      </c>
      <c r="D302" s="15">
        <v>44</v>
      </c>
      <c r="E302" s="15" t="s">
        <v>40</v>
      </c>
      <c r="F302" s="15">
        <v>5</v>
      </c>
      <c r="G302" s="15">
        <v>0.53</v>
      </c>
      <c r="H302" s="15">
        <v>0.53</v>
      </c>
      <c r="I302" s="15">
        <v>329.66</v>
      </c>
      <c r="J302" s="15">
        <v>330.19</v>
      </c>
      <c r="K302" s="15">
        <v>328.27600000000001</v>
      </c>
      <c r="L302" s="15">
        <v>328.67899999999997</v>
      </c>
      <c r="M302" s="15" t="s">
        <v>1368</v>
      </c>
      <c r="N302" s="15" t="s">
        <v>1369</v>
      </c>
      <c r="O302" s="15" t="s">
        <v>1370</v>
      </c>
      <c r="P302" s="15">
        <v>0</v>
      </c>
      <c r="Q302" s="15">
        <v>1</v>
      </c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3" x14ac:dyDescent="0.15">
      <c r="A303" s="15">
        <v>397</v>
      </c>
      <c r="B303" s="15" t="s">
        <v>2</v>
      </c>
      <c r="C303" s="15" t="s">
        <v>4</v>
      </c>
      <c r="D303" s="15">
        <v>44</v>
      </c>
      <c r="E303" s="15" t="s">
        <v>40</v>
      </c>
      <c r="F303" s="15" t="s">
        <v>463</v>
      </c>
      <c r="G303" s="15">
        <v>0.16</v>
      </c>
      <c r="H303" s="15">
        <v>0.16</v>
      </c>
      <c r="I303" s="15">
        <v>330.19</v>
      </c>
      <c r="J303" s="15">
        <v>330.35</v>
      </c>
      <c r="K303" s="15">
        <v>328.67899999999997</v>
      </c>
      <c r="L303" s="15">
        <v>328.8</v>
      </c>
      <c r="M303" s="15" t="s">
        <v>1371</v>
      </c>
      <c r="N303" s="15" t="s">
        <v>1372</v>
      </c>
      <c r="O303" s="15" t="s">
        <v>1373</v>
      </c>
      <c r="P303" s="15">
        <v>1</v>
      </c>
      <c r="Q303" s="15">
        <v>0</v>
      </c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3" x14ac:dyDescent="0.15">
      <c r="A304" s="15">
        <v>397</v>
      </c>
      <c r="B304" s="15" t="s">
        <v>2</v>
      </c>
      <c r="C304" s="15" t="s">
        <v>4</v>
      </c>
      <c r="D304" s="15">
        <v>45</v>
      </c>
      <c r="E304" s="15" t="s">
        <v>40</v>
      </c>
      <c r="F304" s="15">
        <v>1</v>
      </c>
      <c r="G304" s="15">
        <v>1.49</v>
      </c>
      <c r="H304" s="15">
        <v>1.49</v>
      </c>
      <c r="I304" s="15">
        <v>328.8</v>
      </c>
      <c r="J304" s="15">
        <v>330.29</v>
      </c>
      <c r="K304" s="15">
        <v>328.8</v>
      </c>
      <c r="L304" s="15">
        <v>330.05200000000002</v>
      </c>
      <c r="M304" s="15" t="s">
        <v>1374</v>
      </c>
      <c r="N304" s="15" t="s">
        <v>1375</v>
      </c>
      <c r="O304" s="15" t="s">
        <v>1376</v>
      </c>
      <c r="P304" s="15">
        <v>0</v>
      </c>
      <c r="Q304" s="15">
        <v>1</v>
      </c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3" x14ac:dyDescent="0.15">
      <c r="A305" s="15">
        <v>397</v>
      </c>
      <c r="B305" s="15" t="s">
        <v>2</v>
      </c>
      <c r="C305" s="15" t="s">
        <v>4</v>
      </c>
      <c r="D305" s="15">
        <v>45</v>
      </c>
      <c r="E305" s="15" t="s">
        <v>40</v>
      </c>
      <c r="F305" s="15">
        <v>2</v>
      </c>
      <c r="G305" s="15">
        <v>1.49</v>
      </c>
      <c r="H305" s="15">
        <v>1.49</v>
      </c>
      <c r="I305" s="15">
        <v>330.29</v>
      </c>
      <c r="J305" s="15">
        <v>331.78</v>
      </c>
      <c r="K305" s="15">
        <v>330.05200000000002</v>
      </c>
      <c r="L305" s="15">
        <v>331.30500000000001</v>
      </c>
      <c r="M305" s="15" t="s">
        <v>1377</v>
      </c>
      <c r="N305" s="15" t="s">
        <v>1378</v>
      </c>
      <c r="O305" s="15" t="s">
        <v>1379</v>
      </c>
      <c r="P305" s="15">
        <v>0</v>
      </c>
      <c r="Q305" s="15">
        <v>3</v>
      </c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3" x14ac:dyDescent="0.15">
      <c r="A306" s="15">
        <v>397</v>
      </c>
      <c r="B306" s="15" t="s">
        <v>2</v>
      </c>
      <c r="C306" s="15" t="s">
        <v>4</v>
      </c>
      <c r="D306" s="15">
        <v>45</v>
      </c>
      <c r="E306" s="15" t="s">
        <v>40</v>
      </c>
      <c r="F306" s="15">
        <v>3</v>
      </c>
      <c r="G306" s="15">
        <v>1.49</v>
      </c>
      <c r="H306" s="15">
        <v>1.49</v>
      </c>
      <c r="I306" s="15">
        <v>331.78</v>
      </c>
      <c r="J306" s="15">
        <v>333.27</v>
      </c>
      <c r="K306" s="15">
        <v>331.30500000000001</v>
      </c>
      <c r="L306" s="15">
        <v>332.55700000000002</v>
      </c>
      <c r="M306" s="15" t="s">
        <v>1380</v>
      </c>
      <c r="N306" s="15" t="s">
        <v>1381</v>
      </c>
      <c r="O306" s="15" t="s">
        <v>1382</v>
      </c>
      <c r="P306" s="15">
        <v>1</v>
      </c>
      <c r="Q306" s="15">
        <v>1</v>
      </c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3" x14ac:dyDescent="0.15">
      <c r="A307" s="15">
        <v>397</v>
      </c>
      <c r="B307" s="15" t="s">
        <v>2</v>
      </c>
      <c r="C307" s="15" t="s">
        <v>4</v>
      </c>
      <c r="D307" s="15">
        <v>45</v>
      </c>
      <c r="E307" s="15" t="s">
        <v>40</v>
      </c>
      <c r="F307" s="15">
        <v>4</v>
      </c>
      <c r="G307" s="15">
        <v>1</v>
      </c>
      <c r="H307" s="15">
        <v>1</v>
      </c>
      <c r="I307" s="15">
        <v>333.27</v>
      </c>
      <c r="J307" s="15">
        <v>334.27</v>
      </c>
      <c r="K307" s="15">
        <v>332.55700000000002</v>
      </c>
      <c r="L307" s="15">
        <v>333.39800000000002</v>
      </c>
      <c r="M307" s="15" t="s">
        <v>1383</v>
      </c>
      <c r="N307" s="15" t="s">
        <v>1384</v>
      </c>
      <c r="O307" s="15" t="s">
        <v>1385</v>
      </c>
      <c r="P307" s="15">
        <v>1</v>
      </c>
      <c r="Q307" s="15">
        <v>1</v>
      </c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3" x14ac:dyDescent="0.15">
      <c r="A308" s="15">
        <v>397</v>
      </c>
      <c r="B308" s="15" t="s">
        <v>2</v>
      </c>
      <c r="C308" s="15" t="s">
        <v>4</v>
      </c>
      <c r="D308" s="15">
        <v>45</v>
      </c>
      <c r="E308" s="15" t="s">
        <v>40</v>
      </c>
      <c r="F308" s="15" t="s">
        <v>463</v>
      </c>
      <c r="G308" s="15">
        <v>0.24</v>
      </c>
      <c r="H308" s="15">
        <v>0.24</v>
      </c>
      <c r="I308" s="15">
        <v>334.27</v>
      </c>
      <c r="J308" s="15">
        <v>334.51</v>
      </c>
      <c r="K308" s="15">
        <v>333.39800000000002</v>
      </c>
      <c r="L308" s="15">
        <v>333.6</v>
      </c>
      <c r="M308" s="15" t="s">
        <v>1386</v>
      </c>
      <c r="N308" s="15" t="s">
        <v>1387</v>
      </c>
      <c r="O308" s="15" t="s">
        <v>1388</v>
      </c>
      <c r="P308" s="15">
        <v>1</v>
      </c>
      <c r="Q308" s="15">
        <v>0</v>
      </c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3" x14ac:dyDescent="0.15">
      <c r="A309" s="15">
        <v>397</v>
      </c>
      <c r="B309" s="15" t="s">
        <v>2</v>
      </c>
      <c r="C309" s="15" t="s">
        <v>4</v>
      </c>
      <c r="D309" s="15">
        <v>46</v>
      </c>
      <c r="E309" s="15" t="s">
        <v>40</v>
      </c>
      <c r="F309" s="15">
        <v>1</v>
      </c>
      <c r="G309" s="15">
        <v>1.49</v>
      </c>
      <c r="H309" s="15">
        <v>1.49</v>
      </c>
      <c r="I309" s="15">
        <v>333.6</v>
      </c>
      <c r="J309" s="15">
        <v>335.09</v>
      </c>
      <c r="K309" s="15">
        <v>333.6</v>
      </c>
      <c r="L309" s="15">
        <v>334.95699999999999</v>
      </c>
      <c r="M309" s="15" t="s">
        <v>1389</v>
      </c>
      <c r="N309" s="15" t="s">
        <v>1390</v>
      </c>
      <c r="O309" s="15" t="s">
        <v>1391</v>
      </c>
      <c r="P309" s="15">
        <v>0</v>
      </c>
      <c r="Q309" s="15">
        <v>1</v>
      </c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3" x14ac:dyDescent="0.15">
      <c r="A310" s="15">
        <v>397</v>
      </c>
      <c r="B310" s="15" t="s">
        <v>2</v>
      </c>
      <c r="C310" s="15" t="s">
        <v>4</v>
      </c>
      <c r="D310" s="15">
        <v>46</v>
      </c>
      <c r="E310" s="15" t="s">
        <v>40</v>
      </c>
      <c r="F310" s="15">
        <v>2</v>
      </c>
      <c r="G310" s="15">
        <v>1.49</v>
      </c>
      <c r="H310" s="15">
        <v>1.49</v>
      </c>
      <c r="I310" s="15">
        <v>335.09</v>
      </c>
      <c r="J310" s="15">
        <v>336.58</v>
      </c>
      <c r="K310" s="15">
        <v>334.95699999999999</v>
      </c>
      <c r="L310" s="15">
        <v>336.31400000000002</v>
      </c>
      <c r="M310" s="15" t="s">
        <v>1392</v>
      </c>
      <c r="N310" s="15" t="s">
        <v>1393</v>
      </c>
      <c r="O310" s="15" t="s">
        <v>1394</v>
      </c>
      <c r="P310" s="15">
        <v>0</v>
      </c>
      <c r="Q310" s="15">
        <v>5</v>
      </c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3" x14ac:dyDescent="0.15">
      <c r="A311" s="15">
        <v>397</v>
      </c>
      <c r="B311" s="15" t="s">
        <v>2</v>
      </c>
      <c r="C311" s="15" t="s">
        <v>4</v>
      </c>
      <c r="D311" s="15">
        <v>46</v>
      </c>
      <c r="E311" s="15" t="s">
        <v>40</v>
      </c>
      <c r="F311" s="15">
        <v>3</v>
      </c>
      <c r="G311" s="15">
        <v>1.49</v>
      </c>
      <c r="H311" s="15">
        <v>1.49</v>
      </c>
      <c r="I311" s="15">
        <v>336.58</v>
      </c>
      <c r="J311" s="15">
        <v>338.07</v>
      </c>
      <c r="K311" s="15">
        <v>336.31400000000002</v>
      </c>
      <c r="L311" s="15">
        <v>337.67099999999999</v>
      </c>
      <c r="M311" s="15" t="s">
        <v>1395</v>
      </c>
      <c r="N311" s="15" t="s">
        <v>1396</v>
      </c>
      <c r="O311" s="15" t="s">
        <v>1397</v>
      </c>
      <c r="P311" s="15">
        <v>0</v>
      </c>
      <c r="Q311" s="15">
        <v>2</v>
      </c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3" x14ac:dyDescent="0.15">
      <c r="A312" s="15">
        <v>397</v>
      </c>
      <c r="B312" s="15" t="s">
        <v>2</v>
      </c>
      <c r="C312" s="15" t="s">
        <v>4</v>
      </c>
      <c r="D312" s="15">
        <v>46</v>
      </c>
      <c r="E312" s="15" t="s">
        <v>40</v>
      </c>
      <c r="F312" s="15">
        <v>4</v>
      </c>
      <c r="G312" s="15">
        <v>0.71</v>
      </c>
      <c r="H312" s="15">
        <v>0.71</v>
      </c>
      <c r="I312" s="15">
        <v>338.07</v>
      </c>
      <c r="J312" s="15">
        <v>338.78</v>
      </c>
      <c r="K312" s="15">
        <v>337.67099999999999</v>
      </c>
      <c r="L312" s="15">
        <v>338.31799999999998</v>
      </c>
      <c r="M312" s="15" t="s">
        <v>1398</v>
      </c>
      <c r="N312" s="15" t="s">
        <v>1399</v>
      </c>
      <c r="O312" s="15" t="s">
        <v>1400</v>
      </c>
      <c r="P312" s="15">
        <v>0</v>
      </c>
      <c r="Q312" s="15">
        <v>1</v>
      </c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3" x14ac:dyDescent="0.15">
      <c r="A313" s="15">
        <v>397</v>
      </c>
      <c r="B313" s="15" t="s">
        <v>2</v>
      </c>
      <c r="C313" s="15" t="s">
        <v>4</v>
      </c>
      <c r="D313" s="15">
        <v>46</v>
      </c>
      <c r="E313" s="15" t="s">
        <v>40</v>
      </c>
      <c r="F313" s="15" t="s">
        <v>463</v>
      </c>
      <c r="G313" s="15">
        <v>0.2</v>
      </c>
      <c r="H313" s="15">
        <v>0.2</v>
      </c>
      <c r="I313" s="15">
        <v>338.78</v>
      </c>
      <c r="J313" s="15">
        <v>338.98</v>
      </c>
      <c r="K313" s="15">
        <v>338.31799999999998</v>
      </c>
      <c r="L313" s="15">
        <v>338.5</v>
      </c>
      <c r="M313" s="15" t="s">
        <v>1401</v>
      </c>
      <c r="N313" s="15" t="s">
        <v>1402</v>
      </c>
      <c r="O313" s="15" t="s">
        <v>1403</v>
      </c>
      <c r="P313" s="15">
        <v>1</v>
      </c>
      <c r="Q313" s="15">
        <v>0</v>
      </c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3" x14ac:dyDescent="0.15">
      <c r="A314" s="15">
        <v>397</v>
      </c>
      <c r="B314" s="15" t="s">
        <v>2</v>
      </c>
      <c r="C314" s="15" t="s">
        <v>4</v>
      </c>
      <c r="D314" s="15">
        <v>47</v>
      </c>
      <c r="E314" s="15" t="s">
        <v>40</v>
      </c>
      <c r="F314" s="15">
        <v>1</v>
      </c>
      <c r="G314" s="15">
        <v>1.49</v>
      </c>
      <c r="H314" s="15">
        <v>1.49</v>
      </c>
      <c r="I314" s="15">
        <v>338.5</v>
      </c>
      <c r="J314" s="15">
        <v>339.99</v>
      </c>
      <c r="K314" s="15">
        <v>338.5</v>
      </c>
      <c r="L314" s="15">
        <v>339.68400000000003</v>
      </c>
      <c r="M314" s="15" t="s">
        <v>1404</v>
      </c>
      <c r="N314" s="15" t="s">
        <v>1405</v>
      </c>
      <c r="O314" s="15" t="s">
        <v>1406</v>
      </c>
      <c r="P314" s="15">
        <v>0</v>
      </c>
      <c r="Q314" s="15">
        <v>1</v>
      </c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3" x14ac:dyDescent="0.15">
      <c r="A315" s="15">
        <v>397</v>
      </c>
      <c r="B315" s="15" t="s">
        <v>2</v>
      </c>
      <c r="C315" s="15" t="s">
        <v>4</v>
      </c>
      <c r="D315" s="15">
        <v>47</v>
      </c>
      <c r="E315" s="15" t="s">
        <v>40</v>
      </c>
      <c r="F315" s="15">
        <v>2</v>
      </c>
      <c r="G315" s="15">
        <v>1.46</v>
      </c>
      <c r="H315" s="15">
        <v>1.46</v>
      </c>
      <c r="I315" s="15">
        <v>339.99</v>
      </c>
      <c r="J315" s="15">
        <v>341.45</v>
      </c>
      <c r="K315" s="15">
        <v>339.68400000000003</v>
      </c>
      <c r="L315" s="15">
        <v>340.84399999999999</v>
      </c>
      <c r="M315" s="15" t="s">
        <v>1407</v>
      </c>
      <c r="N315" s="15" t="s">
        <v>1408</v>
      </c>
      <c r="O315" s="15" t="s">
        <v>1409</v>
      </c>
      <c r="P315" s="15">
        <v>0</v>
      </c>
      <c r="Q315" s="15">
        <v>1</v>
      </c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3" x14ac:dyDescent="0.15">
      <c r="A316" s="15">
        <v>397</v>
      </c>
      <c r="B316" s="15" t="s">
        <v>2</v>
      </c>
      <c r="C316" s="15" t="s">
        <v>4</v>
      </c>
      <c r="D316" s="15">
        <v>47</v>
      </c>
      <c r="E316" s="15" t="s">
        <v>40</v>
      </c>
      <c r="F316" s="15">
        <v>3</v>
      </c>
      <c r="G316" s="15">
        <v>1.49</v>
      </c>
      <c r="H316" s="15">
        <v>1.49</v>
      </c>
      <c r="I316" s="15">
        <v>341.45</v>
      </c>
      <c r="J316" s="15">
        <v>342.94</v>
      </c>
      <c r="K316" s="15">
        <v>340.84399999999999</v>
      </c>
      <c r="L316" s="15">
        <v>342.02800000000002</v>
      </c>
      <c r="M316" s="15" t="s">
        <v>1410</v>
      </c>
      <c r="N316" s="15" t="s">
        <v>1411</v>
      </c>
      <c r="O316" s="15" t="s">
        <v>1412</v>
      </c>
      <c r="P316" s="15">
        <v>1</v>
      </c>
      <c r="Q316" s="15">
        <v>3</v>
      </c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3" x14ac:dyDescent="0.15">
      <c r="A317" s="15">
        <v>397</v>
      </c>
      <c r="B317" s="15" t="s">
        <v>2</v>
      </c>
      <c r="C317" s="15" t="s">
        <v>4</v>
      </c>
      <c r="D317" s="15">
        <v>47</v>
      </c>
      <c r="E317" s="15" t="s">
        <v>40</v>
      </c>
      <c r="F317" s="15">
        <v>4</v>
      </c>
      <c r="G317" s="15">
        <v>1.24</v>
      </c>
      <c r="H317" s="15">
        <v>1.24</v>
      </c>
      <c r="I317" s="15">
        <v>342.94</v>
      </c>
      <c r="J317" s="15">
        <v>344.18</v>
      </c>
      <c r="K317" s="15">
        <v>342.02800000000002</v>
      </c>
      <c r="L317" s="15">
        <v>343.01400000000001</v>
      </c>
      <c r="M317" s="15" t="s">
        <v>1413</v>
      </c>
      <c r="N317" s="15" t="s">
        <v>1414</v>
      </c>
      <c r="O317" s="15" t="s">
        <v>1415</v>
      </c>
      <c r="P317" s="15">
        <v>1</v>
      </c>
      <c r="Q317" s="15">
        <v>2</v>
      </c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3" x14ac:dyDescent="0.15">
      <c r="A318" s="15">
        <v>397</v>
      </c>
      <c r="B318" s="15" t="s">
        <v>2</v>
      </c>
      <c r="C318" s="15" t="s">
        <v>4</v>
      </c>
      <c r="D318" s="15">
        <v>47</v>
      </c>
      <c r="E318" s="15" t="s">
        <v>40</v>
      </c>
      <c r="F318" s="15" t="s">
        <v>463</v>
      </c>
      <c r="G318" s="15">
        <v>0.36</v>
      </c>
      <c r="H318" s="15">
        <v>0.36</v>
      </c>
      <c r="I318" s="15">
        <v>344.18</v>
      </c>
      <c r="J318" s="15">
        <v>344.54</v>
      </c>
      <c r="K318" s="15">
        <v>343.01400000000001</v>
      </c>
      <c r="L318" s="15">
        <v>343.3</v>
      </c>
      <c r="M318" s="15" t="s">
        <v>1416</v>
      </c>
      <c r="N318" s="15" t="s">
        <v>1417</v>
      </c>
      <c r="O318" s="15" t="s">
        <v>1418</v>
      </c>
      <c r="P318" s="15">
        <v>1</v>
      </c>
      <c r="Q318" s="15">
        <v>0</v>
      </c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3" x14ac:dyDescent="0.15">
      <c r="A319" s="15">
        <v>397</v>
      </c>
      <c r="B319" s="15" t="s">
        <v>2</v>
      </c>
      <c r="C319" s="15" t="s">
        <v>4</v>
      </c>
      <c r="D319" s="15">
        <v>48</v>
      </c>
      <c r="E319" s="15" t="s">
        <v>40</v>
      </c>
      <c r="F319" s="15">
        <v>1</v>
      </c>
      <c r="G319" s="15">
        <v>1.46</v>
      </c>
      <c r="H319" s="15">
        <v>1.46</v>
      </c>
      <c r="I319" s="15">
        <v>343.3</v>
      </c>
      <c r="J319" s="15">
        <v>344.76</v>
      </c>
      <c r="K319" s="15">
        <v>343.3</v>
      </c>
      <c r="L319" s="15">
        <v>344.46100000000001</v>
      </c>
      <c r="M319" s="15" t="s">
        <v>1419</v>
      </c>
      <c r="N319" s="15" t="s">
        <v>1420</v>
      </c>
      <c r="O319" s="15" t="s">
        <v>1421</v>
      </c>
      <c r="P319" s="15">
        <v>0</v>
      </c>
      <c r="Q319" s="15">
        <v>1</v>
      </c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3" x14ac:dyDescent="0.15">
      <c r="A320" s="15">
        <v>397</v>
      </c>
      <c r="B320" s="15" t="s">
        <v>2</v>
      </c>
      <c r="C320" s="15" t="s">
        <v>4</v>
      </c>
      <c r="D320" s="15">
        <v>48</v>
      </c>
      <c r="E320" s="15" t="s">
        <v>40</v>
      </c>
      <c r="F320" s="15">
        <v>2</v>
      </c>
      <c r="G320" s="15">
        <v>1.5</v>
      </c>
      <c r="H320" s="15">
        <v>1.5</v>
      </c>
      <c r="I320" s="15">
        <v>344.76</v>
      </c>
      <c r="J320" s="15">
        <v>346.26</v>
      </c>
      <c r="K320" s="15">
        <v>344.46100000000001</v>
      </c>
      <c r="L320" s="15">
        <v>345.65499999999997</v>
      </c>
      <c r="M320" s="15" t="s">
        <v>1422</v>
      </c>
      <c r="N320" s="15" t="s">
        <v>1423</v>
      </c>
      <c r="O320" s="15" t="s">
        <v>1424</v>
      </c>
      <c r="P320" s="15">
        <v>0</v>
      </c>
      <c r="Q320" s="15">
        <v>4</v>
      </c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3" x14ac:dyDescent="0.15">
      <c r="A321" s="15">
        <v>397</v>
      </c>
      <c r="B321" s="15" t="s">
        <v>2</v>
      </c>
      <c r="C321" s="15" t="s">
        <v>4</v>
      </c>
      <c r="D321" s="15">
        <v>48</v>
      </c>
      <c r="E321" s="15" t="s">
        <v>40</v>
      </c>
      <c r="F321" s="15">
        <v>3</v>
      </c>
      <c r="G321" s="15">
        <v>1.5</v>
      </c>
      <c r="H321" s="15">
        <v>1.5</v>
      </c>
      <c r="I321" s="15">
        <v>346.26</v>
      </c>
      <c r="J321" s="15">
        <v>347.76</v>
      </c>
      <c r="K321" s="15">
        <v>345.65499999999997</v>
      </c>
      <c r="L321" s="15">
        <v>346.84800000000001</v>
      </c>
      <c r="M321" s="15" t="s">
        <v>1425</v>
      </c>
      <c r="N321" s="15" t="s">
        <v>1426</v>
      </c>
      <c r="O321" s="15" t="s">
        <v>1427</v>
      </c>
      <c r="P321" s="15">
        <v>0</v>
      </c>
      <c r="Q321" s="15">
        <v>1</v>
      </c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3" x14ac:dyDescent="0.15">
      <c r="A322" s="15">
        <v>397</v>
      </c>
      <c r="B322" s="15" t="s">
        <v>2</v>
      </c>
      <c r="C322" s="15" t="s">
        <v>4</v>
      </c>
      <c r="D322" s="15">
        <v>48</v>
      </c>
      <c r="E322" s="15" t="s">
        <v>40</v>
      </c>
      <c r="F322" s="15">
        <v>4</v>
      </c>
      <c r="G322" s="15">
        <v>1.33</v>
      </c>
      <c r="H322" s="15">
        <v>1.33</v>
      </c>
      <c r="I322" s="15">
        <v>347.76</v>
      </c>
      <c r="J322" s="15">
        <v>349.09</v>
      </c>
      <c r="K322" s="15">
        <v>346.84800000000001</v>
      </c>
      <c r="L322" s="15">
        <v>347.90600000000001</v>
      </c>
      <c r="M322" s="15" t="s">
        <v>1428</v>
      </c>
      <c r="N322" s="15" t="s">
        <v>1429</v>
      </c>
      <c r="O322" s="15" t="s">
        <v>1430</v>
      </c>
      <c r="P322" s="15">
        <v>0</v>
      </c>
      <c r="Q322" s="15">
        <v>2</v>
      </c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3" x14ac:dyDescent="0.15">
      <c r="A323" s="15">
        <v>397</v>
      </c>
      <c r="B323" s="15" t="s">
        <v>2</v>
      </c>
      <c r="C323" s="15" t="s">
        <v>4</v>
      </c>
      <c r="D323" s="15">
        <v>48</v>
      </c>
      <c r="E323" s="15" t="s">
        <v>40</v>
      </c>
      <c r="F323" s="15" t="s">
        <v>463</v>
      </c>
      <c r="G323" s="15">
        <v>0.37</v>
      </c>
      <c r="H323" s="15">
        <v>0.37</v>
      </c>
      <c r="I323" s="15">
        <v>349.09</v>
      </c>
      <c r="J323" s="15">
        <v>349.46</v>
      </c>
      <c r="K323" s="15">
        <v>347.90600000000001</v>
      </c>
      <c r="L323" s="15">
        <v>348.2</v>
      </c>
      <c r="M323" s="15" t="s">
        <v>1431</v>
      </c>
      <c r="N323" s="15" t="s">
        <v>1432</v>
      </c>
      <c r="O323" s="15" t="s">
        <v>1433</v>
      </c>
      <c r="P323" s="15">
        <v>1</v>
      </c>
      <c r="Q323" s="15">
        <v>0</v>
      </c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3" x14ac:dyDescent="0.15">
      <c r="A324" s="15">
        <v>397</v>
      </c>
      <c r="B324" s="15" t="s">
        <v>2</v>
      </c>
      <c r="C324" s="15" t="s">
        <v>4</v>
      </c>
      <c r="D324" s="15">
        <v>49</v>
      </c>
      <c r="E324" s="15" t="s">
        <v>40</v>
      </c>
      <c r="F324" s="15">
        <v>1</v>
      </c>
      <c r="G324" s="15">
        <v>1.5</v>
      </c>
      <c r="H324" s="15">
        <v>1.5</v>
      </c>
      <c r="I324" s="15">
        <v>348.2</v>
      </c>
      <c r="J324" s="15">
        <v>349.7</v>
      </c>
      <c r="K324" s="15">
        <v>348.2</v>
      </c>
      <c r="L324" s="15">
        <v>349.37799999999999</v>
      </c>
      <c r="M324" s="15" t="s">
        <v>1434</v>
      </c>
      <c r="N324" s="15" t="s">
        <v>1435</v>
      </c>
      <c r="O324" s="15" t="s">
        <v>1436</v>
      </c>
      <c r="P324" s="15">
        <v>0</v>
      </c>
      <c r="Q324" s="15">
        <v>1</v>
      </c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3" x14ac:dyDescent="0.15">
      <c r="A325" s="15">
        <v>397</v>
      </c>
      <c r="B325" s="15" t="s">
        <v>2</v>
      </c>
      <c r="C325" s="15" t="s">
        <v>4</v>
      </c>
      <c r="D325" s="15">
        <v>49</v>
      </c>
      <c r="E325" s="15" t="s">
        <v>40</v>
      </c>
      <c r="F325" s="15">
        <v>2</v>
      </c>
      <c r="G325" s="15">
        <v>1.5</v>
      </c>
      <c r="H325" s="15">
        <v>1.5</v>
      </c>
      <c r="I325" s="15">
        <v>349.7</v>
      </c>
      <c r="J325" s="15">
        <v>351.2</v>
      </c>
      <c r="K325" s="15">
        <v>349.37799999999999</v>
      </c>
      <c r="L325" s="15">
        <v>350.55700000000002</v>
      </c>
      <c r="M325" s="15" t="s">
        <v>1437</v>
      </c>
      <c r="N325" s="15" t="s">
        <v>1438</v>
      </c>
      <c r="O325" s="15" t="s">
        <v>1439</v>
      </c>
      <c r="P325" s="15">
        <v>0</v>
      </c>
      <c r="Q325" s="15">
        <v>1</v>
      </c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3" x14ac:dyDescent="0.15">
      <c r="A326" s="15">
        <v>397</v>
      </c>
      <c r="B326" s="15" t="s">
        <v>2</v>
      </c>
      <c r="C326" s="15" t="s">
        <v>4</v>
      </c>
      <c r="D326" s="15">
        <v>49</v>
      </c>
      <c r="E326" s="15" t="s">
        <v>40</v>
      </c>
      <c r="F326" s="15">
        <v>3</v>
      </c>
      <c r="G326" s="15">
        <v>1.5</v>
      </c>
      <c r="H326" s="15">
        <v>1.5</v>
      </c>
      <c r="I326" s="15">
        <v>351.2</v>
      </c>
      <c r="J326" s="15">
        <v>352.7</v>
      </c>
      <c r="K326" s="15">
        <v>350.55700000000002</v>
      </c>
      <c r="L326" s="15">
        <v>351.73500000000001</v>
      </c>
      <c r="M326" s="15" t="s">
        <v>1440</v>
      </c>
      <c r="N326" s="15" t="s">
        <v>1441</v>
      </c>
      <c r="O326" s="15" t="s">
        <v>1442</v>
      </c>
      <c r="P326" s="15">
        <v>1</v>
      </c>
      <c r="Q326" s="15">
        <v>4</v>
      </c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3" x14ac:dyDescent="0.15">
      <c r="A327" s="15">
        <v>397</v>
      </c>
      <c r="B327" s="15" t="s">
        <v>2</v>
      </c>
      <c r="C327" s="15" t="s">
        <v>4</v>
      </c>
      <c r="D327" s="15">
        <v>49</v>
      </c>
      <c r="E327" s="15" t="s">
        <v>40</v>
      </c>
      <c r="F327" s="15">
        <v>4</v>
      </c>
      <c r="G327" s="15">
        <v>1.23</v>
      </c>
      <c r="H327" s="15">
        <v>1.23</v>
      </c>
      <c r="I327" s="15">
        <v>352.7</v>
      </c>
      <c r="J327" s="15">
        <v>353.93</v>
      </c>
      <c r="K327" s="15">
        <v>351.73500000000001</v>
      </c>
      <c r="L327" s="15">
        <v>352.70100000000002</v>
      </c>
      <c r="M327" s="15" t="s">
        <v>1443</v>
      </c>
      <c r="N327" s="15" t="s">
        <v>1444</v>
      </c>
      <c r="O327" s="15" t="s">
        <v>1445</v>
      </c>
      <c r="P327" s="15">
        <v>1</v>
      </c>
      <c r="Q327" s="15">
        <v>1</v>
      </c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3" x14ac:dyDescent="0.15">
      <c r="A328" s="15">
        <v>397</v>
      </c>
      <c r="B328" s="15" t="s">
        <v>2</v>
      </c>
      <c r="C328" s="15" t="s">
        <v>4</v>
      </c>
      <c r="D328" s="15">
        <v>49</v>
      </c>
      <c r="E328" s="15" t="s">
        <v>40</v>
      </c>
      <c r="F328" s="15" t="s">
        <v>463</v>
      </c>
      <c r="G328" s="15">
        <v>0.38</v>
      </c>
      <c r="H328" s="15">
        <v>0.38</v>
      </c>
      <c r="I328" s="15">
        <v>353.93</v>
      </c>
      <c r="J328" s="15">
        <v>354.31</v>
      </c>
      <c r="K328" s="15">
        <v>352.70100000000002</v>
      </c>
      <c r="L328" s="15">
        <v>353</v>
      </c>
      <c r="M328" s="15" t="s">
        <v>1446</v>
      </c>
      <c r="N328" s="15" t="s">
        <v>1447</v>
      </c>
      <c r="O328" s="15" t="s">
        <v>1448</v>
      </c>
      <c r="P328" s="15">
        <v>1</v>
      </c>
      <c r="Q328" s="15">
        <v>0</v>
      </c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3" x14ac:dyDescent="0.15">
      <c r="A329" s="15">
        <v>397</v>
      </c>
      <c r="B329" s="15" t="s">
        <v>2</v>
      </c>
      <c r="C329" s="15" t="s">
        <v>3</v>
      </c>
      <c r="D329" s="15">
        <v>1</v>
      </c>
      <c r="E329" s="15" t="s">
        <v>21</v>
      </c>
      <c r="F329" s="15">
        <v>1</v>
      </c>
      <c r="G329" s="15">
        <v>1.5</v>
      </c>
      <c r="H329" s="15">
        <v>1.5</v>
      </c>
      <c r="I329" s="15">
        <v>0</v>
      </c>
      <c r="J329" s="15">
        <v>1.5</v>
      </c>
      <c r="K329" s="15">
        <v>0</v>
      </c>
      <c r="L329" s="15">
        <v>1.4870000000000001</v>
      </c>
      <c r="M329" s="15" t="s">
        <v>1449</v>
      </c>
      <c r="N329" s="15" t="s">
        <v>1450</v>
      </c>
      <c r="O329" s="15" t="s">
        <v>1451</v>
      </c>
      <c r="P329" s="15">
        <v>2</v>
      </c>
      <c r="Q329" s="15">
        <v>0</v>
      </c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3" x14ac:dyDescent="0.15">
      <c r="A330" s="15">
        <v>397</v>
      </c>
      <c r="B330" s="15" t="s">
        <v>2</v>
      </c>
      <c r="C330" s="15" t="s">
        <v>3</v>
      </c>
      <c r="D330" s="15">
        <v>1</v>
      </c>
      <c r="E330" s="15" t="s">
        <v>21</v>
      </c>
      <c r="F330" s="15">
        <v>2</v>
      </c>
      <c r="G330" s="15">
        <v>1.5</v>
      </c>
      <c r="H330" s="15">
        <v>1.5</v>
      </c>
      <c r="I330" s="15">
        <v>1.5</v>
      </c>
      <c r="J330" s="15">
        <v>3</v>
      </c>
      <c r="K330" s="15">
        <v>1.4870000000000001</v>
      </c>
      <c r="L330" s="15">
        <v>2.9740000000000002</v>
      </c>
      <c r="M330" s="15" t="s">
        <v>1452</v>
      </c>
      <c r="N330" s="15" t="s">
        <v>1453</v>
      </c>
      <c r="O330" s="15" t="s">
        <v>1454</v>
      </c>
      <c r="P330" s="15">
        <v>0</v>
      </c>
      <c r="Q330" s="15">
        <v>0</v>
      </c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3" x14ac:dyDescent="0.15">
      <c r="A331" s="15">
        <v>397</v>
      </c>
      <c r="B331" s="15" t="s">
        <v>2</v>
      </c>
      <c r="C331" s="15" t="s">
        <v>3</v>
      </c>
      <c r="D331" s="15">
        <v>1</v>
      </c>
      <c r="E331" s="15" t="s">
        <v>21</v>
      </c>
      <c r="F331" s="15">
        <v>3</v>
      </c>
      <c r="G331" s="15">
        <v>1.5</v>
      </c>
      <c r="H331" s="15">
        <v>1.5</v>
      </c>
      <c r="I331" s="15">
        <v>3</v>
      </c>
      <c r="J331" s="15">
        <v>4.5</v>
      </c>
      <c r="K331" s="15">
        <v>2.9740000000000002</v>
      </c>
      <c r="L331" s="15">
        <v>4.4619999999999997</v>
      </c>
      <c r="M331" s="15" t="s">
        <v>1455</v>
      </c>
      <c r="N331" s="15" t="s">
        <v>1456</v>
      </c>
      <c r="O331" s="15" t="s">
        <v>1457</v>
      </c>
      <c r="P331" s="15">
        <v>0</v>
      </c>
      <c r="Q331" s="15">
        <v>0</v>
      </c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3" x14ac:dyDescent="0.15">
      <c r="A332" s="15">
        <v>397</v>
      </c>
      <c r="B332" s="15" t="s">
        <v>2</v>
      </c>
      <c r="C332" s="15" t="s">
        <v>3</v>
      </c>
      <c r="D332" s="15">
        <v>1</v>
      </c>
      <c r="E332" s="15" t="s">
        <v>21</v>
      </c>
      <c r="F332" s="15">
        <v>4</v>
      </c>
      <c r="G332" s="15">
        <v>1.1399999999999999</v>
      </c>
      <c r="H332" s="15">
        <v>1.1399999999999999</v>
      </c>
      <c r="I332" s="15">
        <v>4.5</v>
      </c>
      <c r="J332" s="15">
        <v>5.64</v>
      </c>
      <c r="K332" s="15">
        <v>4.4619999999999997</v>
      </c>
      <c r="L332" s="15">
        <v>5.5919999999999996</v>
      </c>
      <c r="M332" s="15" t="s">
        <v>1458</v>
      </c>
      <c r="N332" s="15" t="s">
        <v>1459</v>
      </c>
      <c r="O332" s="15" t="s">
        <v>1460</v>
      </c>
      <c r="P332" s="15">
        <v>0</v>
      </c>
      <c r="Q332" s="15">
        <v>1</v>
      </c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3" x14ac:dyDescent="0.15">
      <c r="A333" s="15">
        <v>397</v>
      </c>
      <c r="B333" s="15" t="s">
        <v>2</v>
      </c>
      <c r="C333" s="15" t="s">
        <v>3</v>
      </c>
      <c r="D333" s="15">
        <v>1</v>
      </c>
      <c r="E333" s="15" t="s">
        <v>21</v>
      </c>
      <c r="F333" s="15" t="s">
        <v>463</v>
      </c>
      <c r="G333" s="15">
        <v>0.21</v>
      </c>
      <c r="H333" s="15">
        <v>0.21</v>
      </c>
      <c r="I333" s="15">
        <v>5.64</v>
      </c>
      <c r="J333" s="15">
        <v>5.85</v>
      </c>
      <c r="K333" s="15">
        <v>5.5919999999999996</v>
      </c>
      <c r="L333" s="15">
        <v>5.8</v>
      </c>
      <c r="M333" s="15" t="s">
        <v>1461</v>
      </c>
      <c r="N333" s="15" t="s">
        <v>1462</v>
      </c>
      <c r="O333" s="15" t="s">
        <v>1463</v>
      </c>
      <c r="P333" s="15">
        <v>0</v>
      </c>
      <c r="Q333" s="15">
        <v>0</v>
      </c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3" x14ac:dyDescent="0.15">
      <c r="A334" s="15">
        <v>397</v>
      </c>
      <c r="B334" s="15" t="s">
        <v>2</v>
      </c>
      <c r="C334" s="15" t="s">
        <v>3</v>
      </c>
      <c r="D334" s="15">
        <v>2</v>
      </c>
      <c r="E334" s="15" t="s">
        <v>21</v>
      </c>
      <c r="F334" s="15">
        <v>1</v>
      </c>
      <c r="G334" s="15">
        <v>1.51</v>
      </c>
      <c r="H334" s="15">
        <v>1.51</v>
      </c>
      <c r="I334" s="15">
        <v>5.8</v>
      </c>
      <c r="J334" s="15">
        <v>7.31</v>
      </c>
      <c r="K334" s="15">
        <v>5.8</v>
      </c>
      <c r="L334" s="15">
        <v>7.2560000000000002</v>
      </c>
      <c r="M334" s="15" t="s">
        <v>1464</v>
      </c>
      <c r="N334" s="15" t="s">
        <v>1465</v>
      </c>
      <c r="O334" s="15" t="s">
        <v>1466</v>
      </c>
      <c r="P334" s="15">
        <v>0</v>
      </c>
      <c r="Q334" s="15">
        <v>0</v>
      </c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3" x14ac:dyDescent="0.15">
      <c r="A335" s="15">
        <v>397</v>
      </c>
      <c r="B335" s="15" t="s">
        <v>2</v>
      </c>
      <c r="C335" s="15" t="s">
        <v>3</v>
      </c>
      <c r="D335" s="15">
        <v>2</v>
      </c>
      <c r="E335" s="15" t="s">
        <v>21</v>
      </c>
      <c r="F335" s="15">
        <v>2</v>
      </c>
      <c r="G335" s="15">
        <v>1.5</v>
      </c>
      <c r="H335" s="15">
        <v>1.5</v>
      </c>
      <c r="I335" s="15">
        <v>7.31</v>
      </c>
      <c r="J335" s="15">
        <v>8.81</v>
      </c>
      <c r="K335" s="15">
        <v>7.2560000000000002</v>
      </c>
      <c r="L335" s="15">
        <v>8.7029999999999994</v>
      </c>
      <c r="M335" s="15" t="s">
        <v>1467</v>
      </c>
      <c r="N335" s="15" t="s">
        <v>1468</v>
      </c>
      <c r="O335" s="15" t="s">
        <v>1469</v>
      </c>
      <c r="P335" s="15">
        <v>0</v>
      </c>
      <c r="Q335" s="15">
        <v>0</v>
      </c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3" x14ac:dyDescent="0.15">
      <c r="A336" s="15">
        <v>397</v>
      </c>
      <c r="B336" s="15" t="s">
        <v>2</v>
      </c>
      <c r="C336" s="15" t="s">
        <v>3</v>
      </c>
      <c r="D336" s="15">
        <v>2</v>
      </c>
      <c r="E336" s="15" t="s">
        <v>21</v>
      </c>
      <c r="F336" s="15">
        <v>3</v>
      </c>
      <c r="G336" s="15">
        <v>1.49</v>
      </c>
      <c r="H336" s="15">
        <v>1.49</v>
      </c>
      <c r="I336" s="15">
        <v>8.81</v>
      </c>
      <c r="J336" s="15">
        <v>10.3</v>
      </c>
      <c r="K336" s="15">
        <v>8.7029999999999994</v>
      </c>
      <c r="L336" s="15">
        <v>10.14</v>
      </c>
      <c r="M336" s="15" t="s">
        <v>1470</v>
      </c>
      <c r="N336" s="15" t="s">
        <v>1471</v>
      </c>
      <c r="O336" s="15" t="s">
        <v>1472</v>
      </c>
      <c r="P336" s="15">
        <v>0</v>
      </c>
      <c r="Q336" s="15">
        <v>0</v>
      </c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3" x14ac:dyDescent="0.15">
      <c r="A337" s="15">
        <v>397</v>
      </c>
      <c r="B337" s="15" t="s">
        <v>2</v>
      </c>
      <c r="C337" s="15" t="s">
        <v>3</v>
      </c>
      <c r="D337" s="15">
        <v>2</v>
      </c>
      <c r="E337" s="15" t="s">
        <v>21</v>
      </c>
      <c r="F337" s="15">
        <v>4</v>
      </c>
      <c r="G337" s="15">
        <v>1.5</v>
      </c>
      <c r="H337" s="15">
        <v>1.5</v>
      </c>
      <c r="I337" s="15">
        <v>10.3</v>
      </c>
      <c r="J337" s="15">
        <v>11.8</v>
      </c>
      <c r="K337" s="15">
        <v>10.14</v>
      </c>
      <c r="L337" s="15">
        <v>11.587</v>
      </c>
      <c r="M337" s="15" t="s">
        <v>1473</v>
      </c>
      <c r="N337" s="15" t="s">
        <v>1474</v>
      </c>
      <c r="O337" s="15" t="s">
        <v>1475</v>
      </c>
      <c r="P337" s="15">
        <v>0</v>
      </c>
      <c r="Q337" s="15">
        <v>1</v>
      </c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3" x14ac:dyDescent="0.15">
      <c r="A338" s="15">
        <v>397</v>
      </c>
      <c r="B338" s="15" t="s">
        <v>2</v>
      </c>
      <c r="C338" s="15" t="s">
        <v>3</v>
      </c>
      <c r="D338" s="15">
        <v>2</v>
      </c>
      <c r="E338" s="15" t="s">
        <v>21</v>
      </c>
      <c r="F338" s="15">
        <v>5</v>
      </c>
      <c r="G338" s="15">
        <v>1.5</v>
      </c>
      <c r="H338" s="15">
        <v>1.5</v>
      </c>
      <c r="I338" s="15">
        <v>11.8</v>
      </c>
      <c r="J338" s="15">
        <v>13.3</v>
      </c>
      <c r="K338" s="15">
        <v>11.587</v>
      </c>
      <c r="L338" s="15">
        <v>13.034000000000001</v>
      </c>
      <c r="M338" s="15" t="s">
        <v>1476</v>
      </c>
      <c r="N338" s="15" t="s">
        <v>1477</v>
      </c>
      <c r="O338" s="15" t="s">
        <v>1478</v>
      </c>
      <c r="P338" s="15">
        <v>0</v>
      </c>
      <c r="Q338" s="15">
        <v>0</v>
      </c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3" x14ac:dyDescent="0.15">
      <c r="A339" s="15">
        <v>397</v>
      </c>
      <c r="B339" s="15" t="s">
        <v>2</v>
      </c>
      <c r="C339" s="15" t="s">
        <v>3</v>
      </c>
      <c r="D339" s="15">
        <v>2</v>
      </c>
      <c r="E339" s="15" t="s">
        <v>21</v>
      </c>
      <c r="F339" s="15">
        <v>6</v>
      </c>
      <c r="G339" s="15">
        <v>1.43</v>
      </c>
      <c r="H339" s="15">
        <v>1.43</v>
      </c>
      <c r="I339" s="15">
        <v>13.3</v>
      </c>
      <c r="J339" s="15">
        <v>14.73</v>
      </c>
      <c r="K339" s="15">
        <v>13.034000000000001</v>
      </c>
      <c r="L339" s="15">
        <v>14.413</v>
      </c>
      <c r="M339" s="15" t="s">
        <v>1479</v>
      </c>
      <c r="N339" s="15" t="s">
        <v>1480</v>
      </c>
      <c r="O339" s="15" t="s">
        <v>1481</v>
      </c>
      <c r="P339" s="15">
        <v>0</v>
      </c>
      <c r="Q339" s="15">
        <v>0</v>
      </c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3" x14ac:dyDescent="0.15">
      <c r="A340" s="15">
        <v>397</v>
      </c>
      <c r="B340" s="15" t="s">
        <v>2</v>
      </c>
      <c r="C340" s="15" t="s">
        <v>3</v>
      </c>
      <c r="D340" s="15">
        <v>2</v>
      </c>
      <c r="E340" s="15" t="s">
        <v>21</v>
      </c>
      <c r="F340" s="15">
        <v>7</v>
      </c>
      <c r="G340" s="15">
        <v>0.61</v>
      </c>
      <c r="H340" s="15">
        <v>0.61</v>
      </c>
      <c r="I340" s="15">
        <v>14.73</v>
      </c>
      <c r="J340" s="15">
        <v>15.34</v>
      </c>
      <c r="K340" s="15">
        <v>14.413</v>
      </c>
      <c r="L340" s="15">
        <v>15.000999999999999</v>
      </c>
      <c r="M340" s="15" t="s">
        <v>1482</v>
      </c>
      <c r="N340" s="15" t="s">
        <v>1483</v>
      </c>
      <c r="O340" s="15" t="s">
        <v>1484</v>
      </c>
      <c r="P340" s="15">
        <v>0</v>
      </c>
      <c r="Q340" s="15">
        <v>0</v>
      </c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3" x14ac:dyDescent="0.15">
      <c r="A341" s="15">
        <v>397</v>
      </c>
      <c r="B341" s="15" t="s">
        <v>2</v>
      </c>
      <c r="C341" s="15" t="s">
        <v>3</v>
      </c>
      <c r="D341" s="15">
        <v>2</v>
      </c>
      <c r="E341" s="15" t="s">
        <v>21</v>
      </c>
      <c r="F341" s="15" t="s">
        <v>463</v>
      </c>
      <c r="G341" s="15">
        <v>0.31</v>
      </c>
      <c r="H341" s="15">
        <v>0.31</v>
      </c>
      <c r="I341" s="15">
        <v>15.34</v>
      </c>
      <c r="J341" s="15">
        <v>15.65</v>
      </c>
      <c r="K341" s="15">
        <v>15.000999999999999</v>
      </c>
      <c r="L341" s="15">
        <v>15.3</v>
      </c>
      <c r="M341" s="15" t="s">
        <v>1485</v>
      </c>
      <c r="N341" s="15" t="s">
        <v>1486</v>
      </c>
      <c r="O341" s="15" t="s">
        <v>1487</v>
      </c>
      <c r="P341" s="15">
        <v>0</v>
      </c>
      <c r="Q341" s="15">
        <v>0</v>
      </c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3" x14ac:dyDescent="0.15">
      <c r="A342" s="15">
        <v>397</v>
      </c>
      <c r="B342" s="15" t="s">
        <v>2</v>
      </c>
      <c r="C342" s="15" t="s">
        <v>3</v>
      </c>
      <c r="D342" s="15">
        <v>3</v>
      </c>
      <c r="E342" s="15" t="s">
        <v>21</v>
      </c>
      <c r="F342" s="15">
        <v>1</v>
      </c>
      <c r="G342" s="15">
        <v>1.46</v>
      </c>
      <c r="H342" s="15">
        <v>1.46</v>
      </c>
      <c r="I342" s="15">
        <v>15.3</v>
      </c>
      <c r="J342" s="15">
        <v>16.760000000000002</v>
      </c>
      <c r="K342" s="15">
        <v>15.3</v>
      </c>
      <c r="L342" s="15">
        <v>16.733000000000001</v>
      </c>
      <c r="M342" s="15" t="s">
        <v>1488</v>
      </c>
      <c r="N342" s="15" t="s">
        <v>1489</v>
      </c>
      <c r="O342" s="15" t="s">
        <v>1490</v>
      </c>
      <c r="P342" s="15">
        <v>0</v>
      </c>
      <c r="Q342" s="15">
        <v>0</v>
      </c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3" x14ac:dyDescent="0.15">
      <c r="A343" s="15">
        <v>397</v>
      </c>
      <c r="B343" s="15" t="s">
        <v>2</v>
      </c>
      <c r="C343" s="15" t="s">
        <v>3</v>
      </c>
      <c r="D343" s="15">
        <v>3</v>
      </c>
      <c r="E343" s="15" t="s">
        <v>21</v>
      </c>
      <c r="F343" s="15">
        <v>2</v>
      </c>
      <c r="G343" s="15">
        <v>1.46</v>
      </c>
      <c r="H343" s="15">
        <v>1.46</v>
      </c>
      <c r="I343" s="15">
        <v>16.760000000000002</v>
      </c>
      <c r="J343" s="15">
        <v>18.22</v>
      </c>
      <c r="K343" s="15">
        <v>16.733000000000001</v>
      </c>
      <c r="L343" s="15">
        <v>18.166</v>
      </c>
      <c r="M343" s="15" t="s">
        <v>1491</v>
      </c>
      <c r="N343" s="15" t="s">
        <v>1492</v>
      </c>
      <c r="O343" s="15" t="s">
        <v>1493</v>
      </c>
      <c r="P343" s="15">
        <v>0</v>
      </c>
      <c r="Q343" s="15">
        <v>0</v>
      </c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3" x14ac:dyDescent="0.15">
      <c r="A344" s="15">
        <v>397</v>
      </c>
      <c r="B344" s="15" t="s">
        <v>2</v>
      </c>
      <c r="C344" s="15" t="s">
        <v>3</v>
      </c>
      <c r="D344" s="15">
        <v>3</v>
      </c>
      <c r="E344" s="15" t="s">
        <v>21</v>
      </c>
      <c r="F344" s="15">
        <v>3</v>
      </c>
      <c r="G344" s="15">
        <v>1.45</v>
      </c>
      <c r="H344" s="15">
        <v>1.45</v>
      </c>
      <c r="I344" s="15">
        <v>18.22</v>
      </c>
      <c r="J344" s="15">
        <v>19.670000000000002</v>
      </c>
      <c r="K344" s="15">
        <v>18.166</v>
      </c>
      <c r="L344" s="15">
        <v>19.588999999999999</v>
      </c>
      <c r="M344" s="15" t="s">
        <v>1494</v>
      </c>
      <c r="N344" s="15" t="s">
        <v>1495</v>
      </c>
      <c r="O344" s="15" t="s">
        <v>1496</v>
      </c>
      <c r="P344" s="15">
        <v>0</v>
      </c>
      <c r="Q344" s="15">
        <v>0</v>
      </c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3" x14ac:dyDescent="0.15">
      <c r="A345" s="15">
        <v>397</v>
      </c>
      <c r="B345" s="15" t="s">
        <v>2</v>
      </c>
      <c r="C345" s="15" t="s">
        <v>3</v>
      </c>
      <c r="D345" s="15">
        <v>3</v>
      </c>
      <c r="E345" s="15" t="s">
        <v>21</v>
      </c>
      <c r="F345" s="15">
        <v>4</v>
      </c>
      <c r="G345" s="15">
        <v>1.46</v>
      </c>
      <c r="H345" s="15">
        <v>1.46</v>
      </c>
      <c r="I345" s="15">
        <v>19.670000000000002</v>
      </c>
      <c r="J345" s="15">
        <v>21.13</v>
      </c>
      <c r="K345" s="15">
        <v>19.588999999999999</v>
      </c>
      <c r="L345" s="15">
        <v>21.021999999999998</v>
      </c>
      <c r="M345" s="15" t="s">
        <v>1497</v>
      </c>
      <c r="N345" s="15" t="s">
        <v>1498</v>
      </c>
      <c r="O345" s="15" t="s">
        <v>1499</v>
      </c>
      <c r="P345" s="15">
        <v>0</v>
      </c>
      <c r="Q345" s="15">
        <v>0</v>
      </c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3" x14ac:dyDescent="0.15">
      <c r="A346" s="15">
        <v>397</v>
      </c>
      <c r="B346" s="15" t="s">
        <v>2</v>
      </c>
      <c r="C346" s="15" t="s">
        <v>3</v>
      </c>
      <c r="D346" s="15">
        <v>3</v>
      </c>
      <c r="E346" s="15" t="s">
        <v>21</v>
      </c>
      <c r="F346" s="15">
        <v>5</v>
      </c>
      <c r="G346" s="15">
        <v>1.46</v>
      </c>
      <c r="H346" s="15">
        <v>1.46</v>
      </c>
      <c r="I346" s="15">
        <v>21.13</v>
      </c>
      <c r="J346" s="15">
        <v>22.59</v>
      </c>
      <c r="K346" s="15">
        <v>21.021999999999998</v>
      </c>
      <c r="L346" s="15">
        <v>22.454000000000001</v>
      </c>
      <c r="M346" s="15" t="s">
        <v>1500</v>
      </c>
      <c r="N346" s="15" t="s">
        <v>1501</v>
      </c>
      <c r="O346" s="15" t="s">
        <v>1502</v>
      </c>
      <c r="P346" s="15">
        <v>0</v>
      </c>
      <c r="Q346" s="15">
        <v>0</v>
      </c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3" x14ac:dyDescent="0.15">
      <c r="A347" s="15">
        <v>397</v>
      </c>
      <c r="B347" s="15" t="s">
        <v>2</v>
      </c>
      <c r="C347" s="15" t="s">
        <v>3</v>
      </c>
      <c r="D347" s="15">
        <v>3</v>
      </c>
      <c r="E347" s="15" t="s">
        <v>21</v>
      </c>
      <c r="F347" s="15">
        <v>6</v>
      </c>
      <c r="G347" s="15">
        <v>1.46</v>
      </c>
      <c r="H347" s="15">
        <v>1.46</v>
      </c>
      <c r="I347" s="15">
        <v>22.59</v>
      </c>
      <c r="J347" s="15">
        <v>24.05</v>
      </c>
      <c r="K347" s="15">
        <v>22.454000000000001</v>
      </c>
      <c r="L347" s="15">
        <v>23.887</v>
      </c>
      <c r="M347" s="15" t="s">
        <v>1503</v>
      </c>
      <c r="N347" s="15" t="s">
        <v>1504</v>
      </c>
      <c r="O347" s="15" t="s">
        <v>1505</v>
      </c>
      <c r="P347" s="15">
        <v>0</v>
      </c>
      <c r="Q347" s="15">
        <v>0</v>
      </c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3" x14ac:dyDescent="0.15">
      <c r="A348" s="15">
        <v>397</v>
      </c>
      <c r="B348" s="15" t="s">
        <v>2</v>
      </c>
      <c r="C348" s="15" t="s">
        <v>3</v>
      </c>
      <c r="D348" s="15">
        <v>3</v>
      </c>
      <c r="E348" s="15" t="s">
        <v>21</v>
      </c>
      <c r="F348" s="15">
        <v>7</v>
      </c>
      <c r="G348" s="15">
        <v>0.68</v>
      </c>
      <c r="H348" s="15">
        <v>0.68</v>
      </c>
      <c r="I348" s="15">
        <v>24.05</v>
      </c>
      <c r="J348" s="15">
        <v>24.73</v>
      </c>
      <c r="K348" s="15">
        <v>23.887</v>
      </c>
      <c r="L348" s="15">
        <v>24.555</v>
      </c>
      <c r="M348" s="15" t="s">
        <v>1506</v>
      </c>
      <c r="N348" s="15" t="s">
        <v>1507</v>
      </c>
      <c r="O348" s="15" t="s">
        <v>1508</v>
      </c>
      <c r="P348" s="15">
        <v>0</v>
      </c>
      <c r="Q348" s="15">
        <v>0</v>
      </c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3" x14ac:dyDescent="0.15">
      <c r="A349" s="15">
        <v>397</v>
      </c>
      <c r="B349" s="15" t="s">
        <v>2</v>
      </c>
      <c r="C349" s="15" t="s">
        <v>3</v>
      </c>
      <c r="D349" s="15">
        <v>3</v>
      </c>
      <c r="E349" s="15" t="s">
        <v>21</v>
      </c>
      <c r="F349" s="15" t="s">
        <v>463</v>
      </c>
      <c r="G349" s="15">
        <v>0.25</v>
      </c>
      <c r="H349" s="15">
        <v>0.25</v>
      </c>
      <c r="I349" s="15">
        <v>24.73</v>
      </c>
      <c r="J349" s="15">
        <v>24.98</v>
      </c>
      <c r="K349" s="15">
        <v>24.555</v>
      </c>
      <c r="L349" s="15">
        <v>24.8</v>
      </c>
      <c r="M349" s="15" t="s">
        <v>1509</v>
      </c>
      <c r="N349" s="15" t="s">
        <v>1510</v>
      </c>
      <c r="O349" s="15" t="s">
        <v>1511</v>
      </c>
      <c r="P349" s="15">
        <v>0</v>
      </c>
      <c r="Q349" s="15">
        <v>0</v>
      </c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3" x14ac:dyDescent="0.15">
      <c r="A350" s="15">
        <v>397</v>
      </c>
      <c r="B350" s="15" t="s">
        <v>2</v>
      </c>
      <c r="C350" s="15" t="s">
        <v>3</v>
      </c>
      <c r="D350" s="15">
        <v>4</v>
      </c>
      <c r="E350" s="15" t="s">
        <v>21</v>
      </c>
      <c r="F350" s="15">
        <v>1</v>
      </c>
      <c r="G350" s="15">
        <v>1.46</v>
      </c>
      <c r="H350" s="15">
        <v>1.46</v>
      </c>
      <c r="I350" s="15">
        <v>24.8</v>
      </c>
      <c r="J350" s="15">
        <v>26.26</v>
      </c>
      <c r="K350" s="15">
        <v>24.8</v>
      </c>
      <c r="L350" s="15">
        <v>26.198</v>
      </c>
      <c r="M350" s="15" t="s">
        <v>1512</v>
      </c>
      <c r="N350" s="15" t="s">
        <v>1513</v>
      </c>
      <c r="O350" s="15" t="s">
        <v>1514</v>
      </c>
      <c r="P350" s="15">
        <v>0</v>
      </c>
      <c r="Q350" s="15">
        <v>0</v>
      </c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3" x14ac:dyDescent="0.15">
      <c r="A351" s="15">
        <v>397</v>
      </c>
      <c r="B351" s="15" t="s">
        <v>2</v>
      </c>
      <c r="C351" s="15" t="s">
        <v>3</v>
      </c>
      <c r="D351" s="15">
        <v>4</v>
      </c>
      <c r="E351" s="15" t="s">
        <v>21</v>
      </c>
      <c r="F351" s="15">
        <v>2</v>
      </c>
      <c r="G351" s="15">
        <v>1.46</v>
      </c>
      <c r="H351" s="15">
        <v>1.46</v>
      </c>
      <c r="I351" s="15">
        <v>26.26</v>
      </c>
      <c r="J351" s="15">
        <v>27.72</v>
      </c>
      <c r="K351" s="15">
        <v>26.198</v>
      </c>
      <c r="L351" s="15">
        <v>27.596</v>
      </c>
      <c r="M351" s="15" t="s">
        <v>1515</v>
      </c>
      <c r="N351" s="15" t="s">
        <v>1516</v>
      </c>
      <c r="O351" s="15" t="s">
        <v>1517</v>
      </c>
      <c r="P351" s="15">
        <v>0</v>
      </c>
      <c r="Q351" s="15">
        <v>0</v>
      </c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3" x14ac:dyDescent="0.15">
      <c r="A352" s="15">
        <v>397</v>
      </c>
      <c r="B352" s="15" t="s">
        <v>2</v>
      </c>
      <c r="C352" s="15" t="s">
        <v>3</v>
      </c>
      <c r="D352" s="15">
        <v>4</v>
      </c>
      <c r="E352" s="15" t="s">
        <v>21</v>
      </c>
      <c r="F352" s="15">
        <v>3</v>
      </c>
      <c r="G352" s="15">
        <v>1.46</v>
      </c>
      <c r="H352" s="15">
        <v>1.46</v>
      </c>
      <c r="I352" s="15">
        <v>27.72</v>
      </c>
      <c r="J352" s="15">
        <v>29.18</v>
      </c>
      <c r="K352" s="15">
        <v>27.596</v>
      </c>
      <c r="L352" s="15">
        <v>28.995000000000001</v>
      </c>
      <c r="M352" s="15" t="s">
        <v>1518</v>
      </c>
      <c r="N352" s="15" t="s">
        <v>1519</v>
      </c>
      <c r="O352" s="15" t="s">
        <v>1520</v>
      </c>
      <c r="P352" s="15">
        <v>0</v>
      </c>
      <c r="Q352" s="15">
        <v>0</v>
      </c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3" x14ac:dyDescent="0.15">
      <c r="A353" s="15">
        <v>397</v>
      </c>
      <c r="B353" s="15" t="s">
        <v>2</v>
      </c>
      <c r="C353" s="15" t="s">
        <v>3</v>
      </c>
      <c r="D353" s="15">
        <v>4</v>
      </c>
      <c r="E353" s="15" t="s">
        <v>21</v>
      </c>
      <c r="F353" s="15">
        <v>4</v>
      </c>
      <c r="G353" s="15">
        <v>1.46</v>
      </c>
      <c r="H353" s="15">
        <v>1.46</v>
      </c>
      <c r="I353" s="15">
        <v>29.18</v>
      </c>
      <c r="J353" s="15">
        <v>30.64</v>
      </c>
      <c r="K353" s="15">
        <v>28.995000000000001</v>
      </c>
      <c r="L353" s="15">
        <v>30.393000000000001</v>
      </c>
      <c r="M353" s="15" t="s">
        <v>1521</v>
      </c>
      <c r="N353" s="15" t="s">
        <v>1522</v>
      </c>
      <c r="O353" s="15" t="s">
        <v>1523</v>
      </c>
      <c r="P353" s="15">
        <v>0</v>
      </c>
      <c r="Q353" s="15">
        <v>0</v>
      </c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3" x14ac:dyDescent="0.15">
      <c r="A354" s="15">
        <v>397</v>
      </c>
      <c r="B354" s="15" t="s">
        <v>2</v>
      </c>
      <c r="C354" s="15" t="s">
        <v>3</v>
      </c>
      <c r="D354" s="15">
        <v>4</v>
      </c>
      <c r="E354" s="15" t="s">
        <v>21</v>
      </c>
      <c r="F354" s="15">
        <v>5</v>
      </c>
      <c r="G354" s="15">
        <v>1.46</v>
      </c>
      <c r="H354" s="15">
        <v>1.46</v>
      </c>
      <c r="I354" s="15">
        <v>30.64</v>
      </c>
      <c r="J354" s="15">
        <v>32.1</v>
      </c>
      <c r="K354" s="15">
        <v>30.393000000000001</v>
      </c>
      <c r="L354" s="15">
        <v>31.791</v>
      </c>
      <c r="M354" s="15" t="s">
        <v>1524</v>
      </c>
      <c r="N354" s="15" t="s">
        <v>1525</v>
      </c>
      <c r="O354" s="15" t="s">
        <v>1526</v>
      </c>
      <c r="P354" s="15">
        <v>0</v>
      </c>
      <c r="Q354" s="15">
        <v>1</v>
      </c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3" x14ac:dyDescent="0.15">
      <c r="A355" s="15">
        <v>397</v>
      </c>
      <c r="B355" s="15" t="s">
        <v>2</v>
      </c>
      <c r="C355" s="15" t="s">
        <v>3</v>
      </c>
      <c r="D355" s="15">
        <v>4</v>
      </c>
      <c r="E355" s="15" t="s">
        <v>21</v>
      </c>
      <c r="F355" s="15">
        <v>6</v>
      </c>
      <c r="G355" s="15">
        <v>1.47</v>
      </c>
      <c r="H355" s="15">
        <v>1.47</v>
      </c>
      <c r="I355" s="15">
        <v>32.1</v>
      </c>
      <c r="J355" s="15">
        <v>33.57</v>
      </c>
      <c r="K355" s="15">
        <v>31.791</v>
      </c>
      <c r="L355" s="15">
        <v>33.198999999999998</v>
      </c>
      <c r="M355" s="15" t="s">
        <v>1527</v>
      </c>
      <c r="N355" s="15" t="s">
        <v>1528</v>
      </c>
      <c r="O355" s="15" t="s">
        <v>1529</v>
      </c>
      <c r="P355" s="15">
        <v>0</v>
      </c>
      <c r="Q355" s="15">
        <v>0</v>
      </c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3" x14ac:dyDescent="0.15">
      <c r="A356" s="15">
        <v>397</v>
      </c>
      <c r="B356" s="15" t="s">
        <v>2</v>
      </c>
      <c r="C356" s="15" t="s">
        <v>3</v>
      </c>
      <c r="D356" s="15">
        <v>4</v>
      </c>
      <c r="E356" s="15" t="s">
        <v>21</v>
      </c>
      <c r="F356" s="15">
        <v>7</v>
      </c>
      <c r="G356" s="15">
        <v>0.84</v>
      </c>
      <c r="H356" s="15">
        <v>0.84</v>
      </c>
      <c r="I356" s="15">
        <v>33.57</v>
      </c>
      <c r="J356" s="15">
        <v>34.409999999999997</v>
      </c>
      <c r="K356" s="15">
        <v>33.198999999999998</v>
      </c>
      <c r="L356" s="15">
        <v>34.003</v>
      </c>
      <c r="M356" s="15" t="s">
        <v>1530</v>
      </c>
      <c r="N356" s="15" t="s">
        <v>1531</v>
      </c>
      <c r="O356" s="15" t="s">
        <v>1532</v>
      </c>
      <c r="P356" s="15">
        <v>0</v>
      </c>
      <c r="Q356" s="15">
        <v>0</v>
      </c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3" x14ac:dyDescent="0.15">
      <c r="A357" s="15">
        <v>397</v>
      </c>
      <c r="B357" s="15" t="s">
        <v>2</v>
      </c>
      <c r="C357" s="15" t="s">
        <v>3</v>
      </c>
      <c r="D357" s="15">
        <v>4</v>
      </c>
      <c r="E357" s="15" t="s">
        <v>21</v>
      </c>
      <c r="F357" s="15" t="s">
        <v>463</v>
      </c>
      <c r="G357" s="15">
        <v>0.31</v>
      </c>
      <c r="H357" s="15">
        <v>0.31</v>
      </c>
      <c r="I357" s="15">
        <v>34.409999999999997</v>
      </c>
      <c r="J357" s="15">
        <v>34.72</v>
      </c>
      <c r="K357" s="15">
        <v>34.003</v>
      </c>
      <c r="L357" s="15">
        <v>34.299999999999997</v>
      </c>
      <c r="M357" s="15" t="s">
        <v>1533</v>
      </c>
      <c r="N357" s="15" t="s">
        <v>1534</v>
      </c>
      <c r="O357" s="15" t="s">
        <v>1535</v>
      </c>
      <c r="P357" s="15">
        <v>0</v>
      </c>
      <c r="Q357" s="15">
        <v>0</v>
      </c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3" x14ac:dyDescent="0.15">
      <c r="A358" s="15">
        <v>397</v>
      </c>
      <c r="B358" s="15" t="s">
        <v>2</v>
      </c>
      <c r="C358" s="15" t="s">
        <v>3</v>
      </c>
      <c r="D358" s="15">
        <v>5</v>
      </c>
      <c r="E358" s="15" t="s">
        <v>21</v>
      </c>
      <c r="F358" s="15">
        <v>1</v>
      </c>
      <c r="G358" s="15">
        <v>1.45</v>
      </c>
      <c r="H358" s="15">
        <v>1.45</v>
      </c>
      <c r="I358" s="15">
        <v>34.299999999999997</v>
      </c>
      <c r="J358" s="15">
        <v>35.75</v>
      </c>
      <c r="K358" s="15">
        <v>34.299999999999997</v>
      </c>
      <c r="L358" s="15">
        <v>35.741999999999997</v>
      </c>
      <c r="M358" s="15" t="s">
        <v>1536</v>
      </c>
      <c r="N358" s="15" t="s">
        <v>1537</v>
      </c>
      <c r="O358" s="15" t="s">
        <v>1538</v>
      </c>
      <c r="P358" s="15">
        <v>0</v>
      </c>
      <c r="Q358" s="15">
        <v>0</v>
      </c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3" x14ac:dyDescent="0.15">
      <c r="A359" s="15">
        <v>397</v>
      </c>
      <c r="B359" s="15" t="s">
        <v>2</v>
      </c>
      <c r="C359" s="15" t="s">
        <v>3</v>
      </c>
      <c r="D359" s="15">
        <v>5</v>
      </c>
      <c r="E359" s="15" t="s">
        <v>21</v>
      </c>
      <c r="F359" s="15">
        <v>2</v>
      </c>
      <c r="G359" s="15">
        <v>1.46</v>
      </c>
      <c r="H359" s="15">
        <v>1.46</v>
      </c>
      <c r="I359" s="15">
        <v>35.75</v>
      </c>
      <c r="J359" s="15">
        <v>37.21</v>
      </c>
      <c r="K359" s="15">
        <v>35.741999999999997</v>
      </c>
      <c r="L359" s="15">
        <v>37.195</v>
      </c>
      <c r="M359" s="15" t="s">
        <v>1539</v>
      </c>
      <c r="N359" s="15" t="s">
        <v>1540</v>
      </c>
      <c r="O359" s="15" t="s">
        <v>1541</v>
      </c>
      <c r="P359" s="15">
        <v>0</v>
      </c>
      <c r="Q359" s="15">
        <v>0</v>
      </c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3" x14ac:dyDescent="0.15">
      <c r="A360" s="15">
        <v>397</v>
      </c>
      <c r="B360" s="15" t="s">
        <v>2</v>
      </c>
      <c r="C360" s="15" t="s">
        <v>3</v>
      </c>
      <c r="D360" s="15">
        <v>5</v>
      </c>
      <c r="E360" s="15" t="s">
        <v>21</v>
      </c>
      <c r="F360" s="15">
        <v>3</v>
      </c>
      <c r="G360" s="15">
        <v>1.45</v>
      </c>
      <c r="H360" s="15">
        <v>1.45</v>
      </c>
      <c r="I360" s="15">
        <v>37.21</v>
      </c>
      <c r="J360" s="15">
        <v>38.659999999999997</v>
      </c>
      <c r="K360" s="15">
        <v>37.195</v>
      </c>
      <c r="L360" s="15">
        <v>38.637</v>
      </c>
      <c r="M360" s="15" t="s">
        <v>1542</v>
      </c>
      <c r="N360" s="15" t="s">
        <v>1543</v>
      </c>
      <c r="O360" s="15" t="s">
        <v>1544</v>
      </c>
      <c r="P360" s="15">
        <v>0</v>
      </c>
      <c r="Q360" s="15">
        <v>0</v>
      </c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3" x14ac:dyDescent="0.15">
      <c r="A361" s="15">
        <v>397</v>
      </c>
      <c r="B361" s="15" t="s">
        <v>2</v>
      </c>
      <c r="C361" s="15" t="s">
        <v>3</v>
      </c>
      <c r="D361" s="15">
        <v>5</v>
      </c>
      <c r="E361" s="15" t="s">
        <v>21</v>
      </c>
      <c r="F361" s="15">
        <v>4</v>
      </c>
      <c r="G361" s="15">
        <v>1.46</v>
      </c>
      <c r="H361" s="15">
        <v>1.46</v>
      </c>
      <c r="I361" s="15">
        <v>38.659999999999997</v>
      </c>
      <c r="J361" s="15">
        <v>40.119999999999997</v>
      </c>
      <c r="K361" s="15">
        <v>38.637</v>
      </c>
      <c r="L361" s="15">
        <v>40.090000000000003</v>
      </c>
      <c r="M361" s="15" t="s">
        <v>1545</v>
      </c>
      <c r="N361" s="15" t="s">
        <v>1546</v>
      </c>
      <c r="O361" s="15" t="s">
        <v>1547</v>
      </c>
      <c r="P361" s="15">
        <v>0</v>
      </c>
      <c r="Q361" s="15">
        <v>0</v>
      </c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3" x14ac:dyDescent="0.15">
      <c r="A362" s="15">
        <v>397</v>
      </c>
      <c r="B362" s="15" t="s">
        <v>2</v>
      </c>
      <c r="C362" s="15" t="s">
        <v>3</v>
      </c>
      <c r="D362" s="15">
        <v>5</v>
      </c>
      <c r="E362" s="15" t="s">
        <v>21</v>
      </c>
      <c r="F362" s="15">
        <v>5</v>
      </c>
      <c r="G362" s="15">
        <v>1.46</v>
      </c>
      <c r="H362" s="15">
        <v>1.46</v>
      </c>
      <c r="I362" s="15">
        <v>40.119999999999997</v>
      </c>
      <c r="J362" s="15">
        <v>41.58</v>
      </c>
      <c r="K362" s="15">
        <v>40.090000000000003</v>
      </c>
      <c r="L362" s="15">
        <v>41.542000000000002</v>
      </c>
      <c r="M362" s="15" t="s">
        <v>1548</v>
      </c>
      <c r="N362" s="15" t="s">
        <v>1549</v>
      </c>
      <c r="O362" s="15" t="s">
        <v>1550</v>
      </c>
      <c r="P362" s="15">
        <v>0</v>
      </c>
      <c r="Q362" s="15">
        <v>0</v>
      </c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3" x14ac:dyDescent="0.15">
      <c r="A363" s="15">
        <v>397</v>
      </c>
      <c r="B363" s="15" t="s">
        <v>2</v>
      </c>
      <c r="C363" s="15" t="s">
        <v>3</v>
      </c>
      <c r="D363" s="15">
        <v>5</v>
      </c>
      <c r="E363" s="15" t="s">
        <v>21</v>
      </c>
      <c r="F363" s="15">
        <v>6</v>
      </c>
      <c r="G363" s="15">
        <v>1.46</v>
      </c>
      <c r="H363" s="15">
        <v>1.46</v>
      </c>
      <c r="I363" s="15">
        <v>41.58</v>
      </c>
      <c r="J363" s="15">
        <v>43.04</v>
      </c>
      <c r="K363" s="15">
        <v>41.542000000000002</v>
      </c>
      <c r="L363" s="15">
        <v>42.994999999999997</v>
      </c>
      <c r="M363" s="15" t="s">
        <v>1551</v>
      </c>
      <c r="N363" s="15" t="s">
        <v>1552</v>
      </c>
      <c r="O363" s="15" t="s">
        <v>1553</v>
      </c>
      <c r="P363" s="15">
        <v>0</v>
      </c>
      <c r="Q363" s="15">
        <v>0</v>
      </c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3" x14ac:dyDescent="0.15">
      <c r="A364" s="15">
        <v>397</v>
      </c>
      <c r="B364" s="15" t="s">
        <v>2</v>
      </c>
      <c r="C364" s="15" t="s">
        <v>3</v>
      </c>
      <c r="D364" s="15">
        <v>5</v>
      </c>
      <c r="E364" s="15" t="s">
        <v>21</v>
      </c>
      <c r="F364" s="15">
        <v>7</v>
      </c>
      <c r="G364" s="15">
        <v>0.54</v>
      </c>
      <c r="H364" s="15">
        <v>0.54</v>
      </c>
      <c r="I364" s="15">
        <v>43.04</v>
      </c>
      <c r="J364" s="15">
        <v>43.58</v>
      </c>
      <c r="K364" s="15">
        <v>42.994999999999997</v>
      </c>
      <c r="L364" s="15">
        <v>43.531999999999996</v>
      </c>
      <c r="M364" s="15" t="s">
        <v>1554</v>
      </c>
      <c r="N364" s="15" t="s">
        <v>1555</v>
      </c>
      <c r="O364" s="15" t="s">
        <v>1556</v>
      </c>
      <c r="P364" s="15">
        <v>0</v>
      </c>
      <c r="Q364" s="15">
        <v>0</v>
      </c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3" x14ac:dyDescent="0.15">
      <c r="A365" s="15">
        <v>397</v>
      </c>
      <c r="B365" s="15" t="s">
        <v>2</v>
      </c>
      <c r="C365" s="15" t="s">
        <v>3</v>
      </c>
      <c r="D365" s="15">
        <v>5</v>
      </c>
      <c r="E365" s="15" t="s">
        <v>21</v>
      </c>
      <c r="F365" s="15" t="s">
        <v>463</v>
      </c>
      <c r="G365" s="15">
        <v>0.27</v>
      </c>
      <c r="H365" s="15">
        <v>0.27</v>
      </c>
      <c r="I365" s="15">
        <v>43.58</v>
      </c>
      <c r="J365" s="15">
        <v>43.85</v>
      </c>
      <c r="K365" s="15">
        <v>43.531999999999996</v>
      </c>
      <c r="L365" s="15">
        <v>43.8</v>
      </c>
      <c r="M365" s="15" t="s">
        <v>1557</v>
      </c>
      <c r="N365" s="15" t="s">
        <v>1558</v>
      </c>
      <c r="O365" s="15" t="s">
        <v>1559</v>
      </c>
      <c r="P365" s="15">
        <v>0</v>
      </c>
      <c r="Q365" s="15">
        <v>0</v>
      </c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3" x14ac:dyDescent="0.15">
      <c r="A366" s="15">
        <v>397</v>
      </c>
      <c r="B366" s="15" t="s">
        <v>2</v>
      </c>
      <c r="C366" s="15" t="s">
        <v>3</v>
      </c>
      <c r="D366" s="15">
        <v>6</v>
      </c>
      <c r="E366" s="15" t="s">
        <v>21</v>
      </c>
      <c r="F366" s="15">
        <v>1</v>
      </c>
      <c r="G366" s="15">
        <v>1.46</v>
      </c>
      <c r="H366" s="15">
        <v>1.46</v>
      </c>
      <c r="I366" s="15">
        <v>43.8</v>
      </c>
      <c r="J366" s="15">
        <v>45.26</v>
      </c>
      <c r="K366" s="15">
        <v>43.8</v>
      </c>
      <c r="L366" s="15">
        <v>45.173000000000002</v>
      </c>
      <c r="M366" s="15" t="s">
        <v>1560</v>
      </c>
      <c r="N366" s="15" t="s">
        <v>1561</v>
      </c>
      <c r="O366" s="15" t="s">
        <v>1562</v>
      </c>
      <c r="P366" s="15">
        <v>0</v>
      </c>
      <c r="Q366" s="15">
        <v>0</v>
      </c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3" x14ac:dyDescent="0.15">
      <c r="A367" s="15">
        <v>397</v>
      </c>
      <c r="B367" s="15" t="s">
        <v>2</v>
      </c>
      <c r="C367" s="15" t="s">
        <v>3</v>
      </c>
      <c r="D367" s="15">
        <v>6</v>
      </c>
      <c r="E367" s="15" t="s">
        <v>21</v>
      </c>
      <c r="F367" s="15">
        <v>2</v>
      </c>
      <c r="G367" s="15">
        <v>1.45</v>
      </c>
      <c r="H367" s="15">
        <v>1.48</v>
      </c>
      <c r="I367" s="15">
        <v>45.26</v>
      </c>
      <c r="J367" s="15">
        <v>46.74</v>
      </c>
      <c r="K367" s="15">
        <v>45.173000000000002</v>
      </c>
      <c r="L367" s="15">
        <v>46.564999999999998</v>
      </c>
      <c r="M367" s="15" t="s">
        <v>1563</v>
      </c>
      <c r="N367" s="15" t="s">
        <v>1564</v>
      </c>
      <c r="O367" s="15" t="s">
        <v>1565</v>
      </c>
      <c r="P367" s="15">
        <v>0</v>
      </c>
      <c r="Q367" s="15">
        <v>0</v>
      </c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3" x14ac:dyDescent="0.15">
      <c r="A368" s="15">
        <v>397</v>
      </c>
      <c r="B368" s="15" t="s">
        <v>2</v>
      </c>
      <c r="C368" s="15" t="s">
        <v>3</v>
      </c>
      <c r="D368" s="15">
        <v>6</v>
      </c>
      <c r="E368" s="15" t="s">
        <v>21</v>
      </c>
      <c r="F368" s="15">
        <v>3</v>
      </c>
      <c r="G368" s="15">
        <v>1.46</v>
      </c>
      <c r="H368" s="15">
        <v>1.5</v>
      </c>
      <c r="I368" s="15">
        <v>46.74</v>
      </c>
      <c r="J368" s="15">
        <v>48.24</v>
      </c>
      <c r="K368" s="15">
        <v>46.564999999999998</v>
      </c>
      <c r="L368" s="15">
        <v>47.975999999999999</v>
      </c>
      <c r="M368" s="15" t="s">
        <v>1566</v>
      </c>
      <c r="N368" s="15" t="s">
        <v>1567</v>
      </c>
      <c r="O368" s="15" t="s">
        <v>1568</v>
      </c>
      <c r="P368" s="15">
        <v>0</v>
      </c>
      <c r="Q368" s="15">
        <v>0</v>
      </c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3" x14ac:dyDescent="0.15">
      <c r="A369" s="15">
        <v>397</v>
      </c>
      <c r="B369" s="15" t="s">
        <v>2</v>
      </c>
      <c r="C369" s="15" t="s">
        <v>3</v>
      </c>
      <c r="D369" s="15">
        <v>6</v>
      </c>
      <c r="E369" s="15" t="s">
        <v>21</v>
      </c>
      <c r="F369" s="15">
        <v>4</v>
      </c>
      <c r="G369" s="15">
        <v>1.46</v>
      </c>
      <c r="H369" s="15">
        <v>1.5</v>
      </c>
      <c r="I369" s="15">
        <v>48.24</v>
      </c>
      <c r="J369" s="15">
        <v>49.74</v>
      </c>
      <c r="K369" s="15">
        <v>47.975999999999999</v>
      </c>
      <c r="L369" s="15">
        <v>49.387</v>
      </c>
      <c r="M369" s="15" t="s">
        <v>1569</v>
      </c>
      <c r="N369" s="15" t="s">
        <v>1570</v>
      </c>
      <c r="O369" s="15" t="s">
        <v>1571</v>
      </c>
      <c r="P369" s="15">
        <v>0</v>
      </c>
      <c r="Q369" s="15">
        <v>0</v>
      </c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3" x14ac:dyDescent="0.15">
      <c r="A370" s="15">
        <v>397</v>
      </c>
      <c r="B370" s="15" t="s">
        <v>2</v>
      </c>
      <c r="C370" s="15" t="s">
        <v>3</v>
      </c>
      <c r="D370" s="15">
        <v>6</v>
      </c>
      <c r="E370" s="15" t="s">
        <v>21</v>
      </c>
      <c r="F370" s="15">
        <v>5</v>
      </c>
      <c r="G370" s="15">
        <v>1.46</v>
      </c>
      <c r="H370" s="15">
        <v>1.48</v>
      </c>
      <c r="I370" s="15">
        <v>49.74</v>
      </c>
      <c r="J370" s="15">
        <v>51.22</v>
      </c>
      <c r="K370" s="15">
        <v>49.387</v>
      </c>
      <c r="L370" s="15">
        <v>50.779000000000003</v>
      </c>
      <c r="M370" s="15" t="s">
        <v>1572</v>
      </c>
      <c r="N370" s="15" t="s">
        <v>1573</v>
      </c>
      <c r="O370" s="15" t="s">
        <v>1574</v>
      </c>
      <c r="P370" s="15">
        <v>0</v>
      </c>
      <c r="Q370" s="15">
        <v>0</v>
      </c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3" x14ac:dyDescent="0.15">
      <c r="A371" s="15">
        <v>397</v>
      </c>
      <c r="B371" s="15" t="s">
        <v>2</v>
      </c>
      <c r="C371" s="15" t="s">
        <v>3</v>
      </c>
      <c r="D371" s="15">
        <v>6</v>
      </c>
      <c r="E371" s="15" t="s">
        <v>21</v>
      </c>
      <c r="F371" s="15">
        <v>6</v>
      </c>
      <c r="G371" s="15">
        <v>1.46</v>
      </c>
      <c r="H371" s="15">
        <v>1.49</v>
      </c>
      <c r="I371" s="15">
        <v>51.22</v>
      </c>
      <c r="J371" s="15">
        <v>52.71</v>
      </c>
      <c r="K371" s="15">
        <v>50.779000000000003</v>
      </c>
      <c r="L371" s="15">
        <v>52.180999999999997</v>
      </c>
      <c r="M371" s="15" t="s">
        <v>1575</v>
      </c>
      <c r="N371" s="15" t="s">
        <v>1576</v>
      </c>
      <c r="O371" s="15" t="s">
        <v>1577</v>
      </c>
      <c r="P371" s="15">
        <v>0</v>
      </c>
      <c r="Q371" s="15">
        <v>0</v>
      </c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3" x14ac:dyDescent="0.15">
      <c r="A372" s="15">
        <v>397</v>
      </c>
      <c r="B372" s="15" t="s">
        <v>2</v>
      </c>
      <c r="C372" s="15" t="s">
        <v>3</v>
      </c>
      <c r="D372" s="15">
        <v>6</v>
      </c>
      <c r="E372" s="15" t="s">
        <v>21</v>
      </c>
      <c r="F372" s="15">
        <v>7</v>
      </c>
      <c r="G372" s="15">
        <v>0.82</v>
      </c>
      <c r="H372" s="15">
        <v>0.84</v>
      </c>
      <c r="I372" s="15">
        <v>52.71</v>
      </c>
      <c r="J372" s="15">
        <v>53.55</v>
      </c>
      <c r="K372" s="15">
        <v>52.180999999999997</v>
      </c>
      <c r="L372" s="15">
        <v>52.970999999999997</v>
      </c>
      <c r="M372" s="15" t="s">
        <v>1578</v>
      </c>
      <c r="N372" s="15" t="s">
        <v>1579</v>
      </c>
      <c r="O372" s="15" t="s">
        <v>1580</v>
      </c>
      <c r="P372" s="15">
        <v>0</v>
      </c>
      <c r="Q372" s="15">
        <v>1</v>
      </c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3" x14ac:dyDescent="0.15">
      <c r="A373" s="15">
        <v>397</v>
      </c>
      <c r="B373" s="15" t="s">
        <v>2</v>
      </c>
      <c r="C373" s="15" t="s">
        <v>3</v>
      </c>
      <c r="D373" s="15">
        <v>6</v>
      </c>
      <c r="E373" s="15" t="s">
        <v>21</v>
      </c>
      <c r="F373" s="15" t="s">
        <v>463</v>
      </c>
      <c r="G373" s="15">
        <v>0.35</v>
      </c>
      <c r="H373" s="15">
        <v>0.35</v>
      </c>
      <c r="I373" s="15">
        <v>53.55</v>
      </c>
      <c r="J373" s="15">
        <v>53.9</v>
      </c>
      <c r="K373" s="15">
        <v>52.970999999999997</v>
      </c>
      <c r="L373" s="15">
        <v>53.3</v>
      </c>
      <c r="M373" s="15" t="s">
        <v>1581</v>
      </c>
      <c r="N373" s="15" t="s">
        <v>1582</v>
      </c>
      <c r="O373" s="15" t="s">
        <v>1583</v>
      </c>
      <c r="P373" s="15">
        <v>0</v>
      </c>
      <c r="Q373" s="15">
        <v>0</v>
      </c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3" x14ac:dyDescent="0.15">
      <c r="A374" s="15">
        <v>397</v>
      </c>
      <c r="B374" s="15" t="s">
        <v>2</v>
      </c>
      <c r="C374" s="15" t="s">
        <v>3</v>
      </c>
      <c r="D374" s="15">
        <v>7</v>
      </c>
      <c r="E374" s="15" t="s">
        <v>21</v>
      </c>
      <c r="F374" s="15">
        <v>1</v>
      </c>
      <c r="G374" s="15">
        <v>1.46</v>
      </c>
      <c r="H374" s="15">
        <v>1.46</v>
      </c>
      <c r="I374" s="15">
        <v>53.3</v>
      </c>
      <c r="J374" s="15">
        <v>54.76</v>
      </c>
      <c r="K374" s="15">
        <v>53.3</v>
      </c>
      <c r="L374" s="15">
        <v>54.655999999999999</v>
      </c>
      <c r="M374" s="15" t="s">
        <v>1584</v>
      </c>
      <c r="N374" s="15" t="s">
        <v>1585</v>
      </c>
      <c r="O374" s="15" t="s">
        <v>1586</v>
      </c>
      <c r="P374" s="15">
        <v>0</v>
      </c>
      <c r="Q374" s="15">
        <v>0</v>
      </c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3" x14ac:dyDescent="0.15">
      <c r="A375" s="15">
        <v>397</v>
      </c>
      <c r="B375" s="15" t="s">
        <v>2</v>
      </c>
      <c r="C375" s="15" t="s">
        <v>3</v>
      </c>
      <c r="D375" s="15">
        <v>7</v>
      </c>
      <c r="E375" s="15" t="s">
        <v>21</v>
      </c>
      <c r="F375" s="15">
        <v>2</v>
      </c>
      <c r="G375" s="15">
        <v>1.48</v>
      </c>
      <c r="H375" s="15">
        <v>1.5</v>
      </c>
      <c r="I375" s="15">
        <v>54.76</v>
      </c>
      <c r="J375" s="15">
        <v>56.26</v>
      </c>
      <c r="K375" s="15">
        <v>54.655999999999999</v>
      </c>
      <c r="L375" s="15">
        <v>56.048999999999999</v>
      </c>
      <c r="M375" s="15" t="s">
        <v>1587</v>
      </c>
      <c r="N375" s="15" t="s">
        <v>1588</v>
      </c>
      <c r="O375" s="15" t="s">
        <v>1589</v>
      </c>
      <c r="P375" s="15">
        <v>0</v>
      </c>
      <c r="Q375" s="15">
        <v>0</v>
      </c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3" x14ac:dyDescent="0.15">
      <c r="A376" s="15">
        <v>397</v>
      </c>
      <c r="B376" s="15" t="s">
        <v>2</v>
      </c>
      <c r="C376" s="15" t="s">
        <v>3</v>
      </c>
      <c r="D376" s="15">
        <v>7</v>
      </c>
      <c r="E376" s="15" t="s">
        <v>21</v>
      </c>
      <c r="F376" s="15">
        <v>3</v>
      </c>
      <c r="G376" s="15">
        <v>1.49</v>
      </c>
      <c r="H376" s="15">
        <v>1.52</v>
      </c>
      <c r="I376" s="15">
        <v>56.26</v>
      </c>
      <c r="J376" s="15">
        <v>57.78</v>
      </c>
      <c r="K376" s="15">
        <v>56.048999999999999</v>
      </c>
      <c r="L376" s="15">
        <v>57.46</v>
      </c>
      <c r="M376" s="15" t="s">
        <v>1590</v>
      </c>
      <c r="N376" s="15" t="s">
        <v>1591</v>
      </c>
      <c r="O376" s="15" t="s">
        <v>1592</v>
      </c>
      <c r="P376" s="15">
        <v>0</v>
      </c>
      <c r="Q376" s="15">
        <v>0</v>
      </c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3" x14ac:dyDescent="0.15">
      <c r="A377" s="15">
        <v>397</v>
      </c>
      <c r="B377" s="15" t="s">
        <v>2</v>
      </c>
      <c r="C377" s="15" t="s">
        <v>3</v>
      </c>
      <c r="D377" s="15">
        <v>7</v>
      </c>
      <c r="E377" s="15" t="s">
        <v>21</v>
      </c>
      <c r="F377" s="15">
        <v>4</v>
      </c>
      <c r="G377" s="15">
        <v>1.49</v>
      </c>
      <c r="H377" s="15">
        <v>1.52</v>
      </c>
      <c r="I377" s="15">
        <v>57.78</v>
      </c>
      <c r="J377" s="15">
        <v>59.3</v>
      </c>
      <c r="K377" s="15">
        <v>57.46</v>
      </c>
      <c r="L377" s="15">
        <v>58.872</v>
      </c>
      <c r="M377" s="15" t="s">
        <v>1593</v>
      </c>
      <c r="N377" s="15" t="s">
        <v>1594</v>
      </c>
      <c r="O377" s="15" t="s">
        <v>1595</v>
      </c>
      <c r="P377" s="15">
        <v>0</v>
      </c>
      <c r="Q377" s="15">
        <v>0</v>
      </c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3" x14ac:dyDescent="0.15">
      <c r="A378" s="15">
        <v>397</v>
      </c>
      <c r="B378" s="15" t="s">
        <v>2</v>
      </c>
      <c r="C378" s="15" t="s">
        <v>3</v>
      </c>
      <c r="D378" s="15">
        <v>7</v>
      </c>
      <c r="E378" s="15" t="s">
        <v>21</v>
      </c>
      <c r="F378" s="15">
        <v>5</v>
      </c>
      <c r="G378" s="15">
        <v>1.48</v>
      </c>
      <c r="H378" s="15">
        <v>1.52</v>
      </c>
      <c r="I378" s="15">
        <v>59.3</v>
      </c>
      <c r="J378" s="15">
        <v>60.82</v>
      </c>
      <c r="K378" s="15">
        <v>58.872</v>
      </c>
      <c r="L378" s="15">
        <v>60.283000000000001</v>
      </c>
      <c r="M378" s="15" t="s">
        <v>1596</v>
      </c>
      <c r="N378" s="15" t="s">
        <v>1597</v>
      </c>
      <c r="O378" s="15" t="s">
        <v>1598</v>
      </c>
      <c r="P378" s="15">
        <v>0</v>
      </c>
      <c r="Q378" s="15">
        <v>0</v>
      </c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3" x14ac:dyDescent="0.15">
      <c r="A379" s="15">
        <v>397</v>
      </c>
      <c r="B379" s="15" t="s">
        <v>2</v>
      </c>
      <c r="C379" s="15" t="s">
        <v>3</v>
      </c>
      <c r="D379" s="15">
        <v>7</v>
      </c>
      <c r="E379" s="15" t="s">
        <v>21</v>
      </c>
      <c r="F379" s="15">
        <v>6</v>
      </c>
      <c r="G379" s="15">
        <v>1.48</v>
      </c>
      <c r="H379" s="15">
        <v>1.53</v>
      </c>
      <c r="I379" s="15">
        <v>60.82</v>
      </c>
      <c r="J379" s="15">
        <v>62.35</v>
      </c>
      <c r="K379" s="15">
        <v>60.283000000000001</v>
      </c>
      <c r="L379" s="15">
        <v>61.704000000000001</v>
      </c>
      <c r="M379" s="15" t="s">
        <v>1599</v>
      </c>
      <c r="N379" s="15" t="s">
        <v>1600</v>
      </c>
      <c r="O379" s="15" t="s">
        <v>1601</v>
      </c>
      <c r="P379" s="15">
        <v>0</v>
      </c>
      <c r="Q379" s="15">
        <v>0</v>
      </c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3" x14ac:dyDescent="0.15">
      <c r="A380" s="15">
        <v>397</v>
      </c>
      <c r="B380" s="15" t="s">
        <v>2</v>
      </c>
      <c r="C380" s="15" t="s">
        <v>3</v>
      </c>
      <c r="D380" s="15">
        <v>7</v>
      </c>
      <c r="E380" s="15" t="s">
        <v>21</v>
      </c>
      <c r="F380" s="15">
        <v>7</v>
      </c>
      <c r="G380" s="15">
        <v>0.88</v>
      </c>
      <c r="H380" s="15">
        <v>0.88</v>
      </c>
      <c r="I380" s="15">
        <v>62.35</v>
      </c>
      <c r="J380" s="15">
        <v>63.23</v>
      </c>
      <c r="K380" s="15">
        <v>61.704000000000001</v>
      </c>
      <c r="L380" s="15">
        <v>62.521000000000001</v>
      </c>
      <c r="M380" s="15" t="s">
        <v>1602</v>
      </c>
      <c r="N380" s="15" t="s">
        <v>1603</v>
      </c>
      <c r="O380" s="15" t="s">
        <v>1604</v>
      </c>
      <c r="P380" s="15">
        <v>0</v>
      </c>
      <c r="Q380" s="15">
        <v>0</v>
      </c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3" x14ac:dyDescent="0.15">
      <c r="A381" s="15">
        <v>397</v>
      </c>
      <c r="B381" s="15" t="s">
        <v>2</v>
      </c>
      <c r="C381" s="15" t="s">
        <v>3</v>
      </c>
      <c r="D381" s="15">
        <v>7</v>
      </c>
      <c r="E381" s="15" t="s">
        <v>21</v>
      </c>
      <c r="F381" s="15" t="s">
        <v>463</v>
      </c>
      <c r="G381" s="15">
        <v>0.3</v>
      </c>
      <c r="H381" s="15">
        <v>0.3</v>
      </c>
      <c r="I381" s="15">
        <v>63.23</v>
      </c>
      <c r="J381" s="15">
        <v>63.53</v>
      </c>
      <c r="K381" s="15">
        <v>62.521000000000001</v>
      </c>
      <c r="L381" s="15">
        <v>62.8</v>
      </c>
      <c r="M381" s="15" t="s">
        <v>1605</v>
      </c>
      <c r="N381" s="15" t="s">
        <v>1606</v>
      </c>
      <c r="O381" s="15" t="s">
        <v>1607</v>
      </c>
      <c r="P381" s="15">
        <v>0</v>
      </c>
      <c r="Q381" s="15">
        <v>0</v>
      </c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3" x14ac:dyDescent="0.15">
      <c r="A382" s="15">
        <v>397</v>
      </c>
      <c r="B382" s="15" t="s">
        <v>2</v>
      </c>
      <c r="C382" s="15" t="s">
        <v>3</v>
      </c>
      <c r="D382" s="15">
        <v>8</v>
      </c>
      <c r="E382" s="15" t="s">
        <v>21</v>
      </c>
      <c r="F382" s="15">
        <v>1</v>
      </c>
      <c r="G382" s="15">
        <v>1.5</v>
      </c>
      <c r="H382" s="15">
        <v>1.5</v>
      </c>
      <c r="I382" s="15">
        <v>62.8</v>
      </c>
      <c r="J382" s="15">
        <v>64.3</v>
      </c>
      <c r="K382" s="15">
        <v>62.8</v>
      </c>
      <c r="L382" s="15">
        <v>64.141999999999996</v>
      </c>
      <c r="M382" s="15" t="s">
        <v>1608</v>
      </c>
      <c r="N382" s="15" t="s">
        <v>1609</v>
      </c>
      <c r="O382" s="15" t="s">
        <v>1610</v>
      </c>
      <c r="P382" s="15">
        <v>0</v>
      </c>
      <c r="Q382" s="15">
        <v>0</v>
      </c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3" x14ac:dyDescent="0.15">
      <c r="A383" s="15">
        <v>397</v>
      </c>
      <c r="B383" s="15" t="s">
        <v>2</v>
      </c>
      <c r="C383" s="15" t="s">
        <v>3</v>
      </c>
      <c r="D383" s="15">
        <v>8</v>
      </c>
      <c r="E383" s="15" t="s">
        <v>21</v>
      </c>
      <c r="F383" s="15">
        <v>2</v>
      </c>
      <c r="G383" s="15">
        <v>1.5</v>
      </c>
      <c r="H383" s="15">
        <v>1.5</v>
      </c>
      <c r="I383" s="15">
        <v>64.3</v>
      </c>
      <c r="J383" s="15">
        <v>65.8</v>
      </c>
      <c r="K383" s="15">
        <v>64.141999999999996</v>
      </c>
      <c r="L383" s="15">
        <v>65.483000000000004</v>
      </c>
      <c r="M383" s="15" t="s">
        <v>1611</v>
      </c>
      <c r="N383" s="15" t="s">
        <v>1612</v>
      </c>
      <c r="O383" s="15" t="s">
        <v>1613</v>
      </c>
      <c r="P383" s="15">
        <v>0</v>
      </c>
      <c r="Q383" s="15">
        <v>1</v>
      </c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3" x14ac:dyDescent="0.15">
      <c r="A384" s="15">
        <v>397</v>
      </c>
      <c r="B384" s="15" t="s">
        <v>2</v>
      </c>
      <c r="C384" s="15" t="s">
        <v>3</v>
      </c>
      <c r="D384" s="15">
        <v>8</v>
      </c>
      <c r="E384" s="15" t="s">
        <v>21</v>
      </c>
      <c r="F384" s="15">
        <v>3</v>
      </c>
      <c r="G384" s="15">
        <v>1.53</v>
      </c>
      <c r="H384" s="15">
        <v>1.53</v>
      </c>
      <c r="I384" s="15">
        <v>65.8</v>
      </c>
      <c r="J384" s="15">
        <v>67.33</v>
      </c>
      <c r="K384" s="15">
        <v>65.483000000000004</v>
      </c>
      <c r="L384" s="15">
        <v>66.852000000000004</v>
      </c>
      <c r="M384" s="15" t="s">
        <v>1614</v>
      </c>
      <c r="N384" s="15" t="s">
        <v>1615</v>
      </c>
      <c r="O384" s="15" t="s">
        <v>1616</v>
      </c>
      <c r="P384" s="15">
        <v>0</v>
      </c>
      <c r="Q384" s="15">
        <v>0</v>
      </c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3" x14ac:dyDescent="0.15">
      <c r="A385" s="15">
        <v>397</v>
      </c>
      <c r="B385" s="15" t="s">
        <v>2</v>
      </c>
      <c r="C385" s="15" t="s">
        <v>3</v>
      </c>
      <c r="D385" s="15">
        <v>8</v>
      </c>
      <c r="E385" s="15" t="s">
        <v>21</v>
      </c>
      <c r="F385" s="15">
        <v>4</v>
      </c>
      <c r="G385" s="15">
        <v>1.53</v>
      </c>
      <c r="H385" s="15">
        <v>1.53</v>
      </c>
      <c r="I385" s="15">
        <v>67.33</v>
      </c>
      <c r="J385" s="15">
        <v>68.86</v>
      </c>
      <c r="K385" s="15">
        <v>66.852000000000004</v>
      </c>
      <c r="L385" s="15">
        <v>68.221000000000004</v>
      </c>
      <c r="M385" s="15" t="s">
        <v>1617</v>
      </c>
      <c r="N385" s="15" t="s">
        <v>1618</v>
      </c>
      <c r="O385" s="15" t="s">
        <v>1619</v>
      </c>
      <c r="P385" s="15">
        <v>0</v>
      </c>
      <c r="Q385" s="15">
        <v>0</v>
      </c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3" x14ac:dyDescent="0.15">
      <c r="A386" s="15">
        <v>397</v>
      </c>
      <c r="B386" s="15" t="s">
        <v>2</v>
      </c>
      <c r="C386" s="15" t="s">
        <v>3</v>
      </c>
      <c r="D386" s="15">
        <v>8</v>
      </c>
      <c r="E386" s="15" t="s">
        <v>21</v>
      </c>
      <c r="F386" s="15">
        <v>5</v>
      </c>
      <c r="G386" s="15">
        <v>0.91</v>
      </c>
      <c r="H386" s="15">
        <v>0.91</v>
      </c>
      <c r="I386" s="15">
        <v>68.86</v>
      </c>
      <c r="J386" s="15">
        <v>69.77</v>
      </c>
      <c r="K386" s="15">
        <v>68.221000000000004</v>
      </c>
      <c r="L386" s="15">
        <v>69.034999999999997</v>
      </c>
      <c r="M386" s="15" t="s">
        <v>1620</v>
      </c>
      <c r="N386" s="15" t="s">
        <v>1621</v>
      </c>
      <c r="O386" s="15" t="s">
        <v>1622</v>
      </c>
      <c r="P386" s="15">
        <v>0</v>
      </c>
      <c r="Q386" s="15">
        <v>0</v>
      </c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3" x14ac:dyDescent="0.15">
      <c r="A387" s="15">
        <v>397</v>
      </c>
      <c r="B387" s="15" t="s">
        <v>2</v>
      </c>
      <c r="C387" s="15" t="s">
        <v>3</v>
      </c>
      <c r="D387" s="15">
        <v>8</v>
      </c>
      <c r="E387" s="15" t="s">
        <v>21</v>
      </c>
      <c r="F387" s="15">
        <v>6</v>
      </c>
      <c r="G387" s="15">
        <v>0.71</v>
      </c>
      <c r="H387" s="15">
        <v>0.71</v>
      </c>
      <c r="I387" s="15">
        <v>69.77</v>
      </c>
      <c r="J387" s="15">
        <v>70.48</v>
      </c>
      <c r="K387" s="15">
        <v>69.034999999999997</v>
      </c>
      <c r="L387" s="15">
        <v>69.67</v>
      </c>
      <c r="M387" s="15" t="s">
        <v>1623</v>
      </c>
      <c r="N387" s="15" t="s">
        <v>1624</v>
      </c>
      <c r="O387" s="15" t="s">
        <v>1625</v>
      </c>
      <c r="P387" s="15">
        <v>0</v>
      </c>
      <c r="Q387" s="15">
        <v>0</v>
      </c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3" x14ac:dyDescent="0.15">
      <c r="A388" s="15">
        <v>397</v>
      </c>
      <c r="B388" s="15" t="s">
        <v>2</v>
      </c>
      <c r="C388" s="15" t="s">
        <v>3</v>
      </c>
      <c r="D388" s="15">
        <v>8</v>
      </c>
      <c r="E388" s="15" t="s">
        <v>21</v>
      </c>
      <c r="F388" s="15">
        <v>7</v>
      </c>
      <c r="G388" s="15">
        <v>1.54</v>
      </c>
      <c r="H388" s="15">
        <v>1.54</v>
      </c>
      <c r="I388" s="15">
        <v>70.48</v>
      </c>
      <c r="J388" s="15">
        <v>72.02</v>
      </c>
      <c r="K388" s="15">
        <v>69.67</v>
      </c>
      <c r="L388" s="15">
        <v>71.046999999999997</v>
      </c>
      <c r="M388" s="15" t="s">
        <v>1626</v>
      </c>
      <c r="N388" s="15" t="s">
        <v>1627</v>
      </c>
      <c r="O388" s="15" t="s">
        <v>1628</v>
      </c>
      <c r="P388" s="15">
        <v>0</v>
      </c>
      <c r="Q388" s="15">
        <v>0</v>
      </c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3" x14ac:dyDescent="0.15">
      <c r="A389" s="15">
        <v>397</v>
      </c>
      <c r="B389" s="15" t="s">
        <v>2</v>
      </c>
      <c r="C389" s="15" t="s">
        <v>3</v>
      </c>
      <c r="D389" s="15">
        <v>8</v>
      </c>
      <c r="E389" s="15" t="s">
        <v>21</v>
      </c>
      <c r="F389" s="15">
        <v>8</v>
      </c>
      <c r="G389" s="15">
        <v>1.01</v>
      </c>
      <c r="H389" s="15">
        <v>1.01</v>
      </c>
      <c r="I389" s="15">
        <v>72.02</v>
      </c>
      <c r="J389" s="15">
        <v>73.03</v>
      </c>
      <c r="K389" s="15">
        <v>71.046999999999997</v>
      </c>
      <c r="L389" s="15">
        <v>71.950999999999993</v>
      </c>
      <c r="M389" s="15" t="s">
        <v>1629</v>
      </c>
      <c r="N389" s="15" t="s">
        <v>1630</v>
      </c>
      <c r="O389" s="15" t="s">
        <v>1631</v>
      </c>
      <c r="P389" s="15">
        <v>0</v>
      </c>
      <c r="Q389" s="15">
        <v>0</v>
      </c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3" x14ac:dyDescent="0.15">
      <c r="A390" s="15">
        <v>397</v>
      </c>
      <c r="B390" s="15" t="s">
        <v>2</v>
      </c>
      <c r="C390" s="15" t="s">
        <v>3</v>
      </c>
      <c r="D390" s="15">
        <v>8</v>
      </c>
      <c r="E390" s="15" t="s">
        <v>21</v>
      </c>
      <c r="F390" s="15" t="s">
        <v>463</v>
      </c>
      <c r="G390" s="15">
        <v>0.39</v>
      </c>
      <c r="H390" s="15">
        <v>0.39</v>
      </c>
      <c r="I390" s="15">
        <v>73.03</v>
      </c>
      <c r="J390" s="15">
        <v>73.42</v>
      </c>
      <c r="K390" s="15">
        <v>71.950999999999993</v>
      </c>
      <c r="L390" s="15">
        <v>72.3</v>
      </c>
      <c r="M390" s="15" t="s">
        <v>1632</v>
      </c>
      <c r="N390" s="15" t="s">
        <v>1633</v>
      </c>
      <c r="O390" s="15" t="s">
        <v>1634</v>
      </c>
      <c r="P390" s="15">
        <v>0</v>
      </c>
      <c r="Q390" s="15">
        <v>0</v>
      </c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3" x14ac:dyDescent="0.15">
      <c r="A391" s="15">
        <v>397</v>
      </c>
      <c r="B391" s="15" t="s">
        <v>2</v>
      </c>
      <c r="C391" s="15" t="s">
        <v>3</v>
      </c>
      <c r="D391" s="15">
        <v>9</v>
      </c>
      <c r="E391" s="15" t="s">
        <v>21</v>
      </c>
      <c r="F391" s="15">
        <v>1</v>
      </c>
      <c r="G391" s="15">
        <v>1.49</v>
      </c>
      <c r="H391" s="15">
        <v>1.49</v>
      </c>
      <c r="I391" s="15">
        <v>72.3</v>
      </c>
      <c r="J391" s="15">
        <v>73.790000000000006</v>
      </c>
      <c r="K391" s="15">
        <v>72.3</v>
      </c>
      <c r="L391" s="15">
        <v>73.652000000000001</v>
      </c>
      <c r="M391" s="15" t="s">
        <v>1635</v>
      </c>
      <c r="N391" s="15" t="s">
        <v>1636</v>
      </c>
      <c r="O391" s="15" t="s">
        <v>1637</v>
      </c>
      <c r="P391" s="15">
        <v>0</v>
      </c>
      <c r="Q391" s="15">
        <v>0</v>
      </c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3" x14ac:dyDescent="0.15">
      <c r="A392" s="15">
        <v>397</v>
      </c>
      <c r="B392" s="15" t="s">
        <v>2</v>
      </c>
      <c r="C392" s="15" t="s">
        <v>3</v>
      </c>
      <c r="D392" s="15">
        <v>9</v>
      </c>
      <c r="E392" s="15" t="s">
        <v>21</v>
      </c>
      <c r="F392" s="15">
        <v>2</v>
      </c>
      <c r="G392" s="15">
        <v>1.36</v>
      </c>
      <c r="H392" s="15">
        <v>1.36</v>
      </c>
      <c r="I392" s="15">
        <v>73.790000000000006</v>
      </c>
      <c r="J392" s="15">
        <v>75.150000000000006</v>
      </c>
      <c r="K392" s="15">
        <v>73.652000000000001</v>
      </c>
      <c r="L392" s="15">
        <v>74.885999999999996</v>
      </c>
      <c r="M392" s="15" t="s">
        <v>1638</v>
      </c>
      <c r="N392" s="15" t="s">
        <v>1639</v>
      </c>
      <c r="O392" s="15" t="s">
        <v>1640</v>
      </c>
      <c r="P392" s="15">
        <v>0</v>
      </c>
      <c r="Q392" s="15">
        <v>1</v>
      </c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3" x14ac:dyDescent="0.15">
      <c r="A393" s="15">
        <v>397</v>
      </c>
      <c r="B393" s="15" t="s">
        <v>2</v>
      </c>
      <c r="C393" s="15" t="s">
        <v>3</v>
      </c>
      <c r="D393" s="15">
        <v>9</v>
      </c>
      <c r="E393" s="15" t="s">
        <v>21</v>
      </c>
      <c r="F393" s="15">
        <v>3</v>
      </c>
      <c r="G393" s="15">
        <v>1.47</v>
      </c>
      <c r="H393" s="15">
        <v>1.47</v>
      </c>
      <c r="I393" s="15">
        <v>75.150000000000006</v>
      </c>
      <c r="J393" s="15">
        <v>76.62</v>
      </c>
      <c r="K393" s="15">
        <v>74.885999999999996</v>
      </c>
      <c r="L393" s="15">
        <v>76.22</v>
      </c>
      <c r="M393" s="15" t="s">
        <v>1641</v>
      </c>
      <c r="N393" s="15" t="s">
        <v>1642</v>
      </c>
      <c r="O393" s="15" t="s">
        <v>1643</v>
      </c>
      <c r="P393" s="15">
        <v>0</v>
      </c>
      <c r="Q393" s="15">
        <v>0</v>
      </c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3" x14ac:dyDescent="0.15">
      <c r="A394" s="15">
        <v>397</v>
      </c>
      <c r="B394" s="15" t="s">
        <v>2</v>
      </c>
      <c r="C394" s="15" t="s">
        <v>3</v>
      </c>
      <c r="D394" s="15">
        <v>9</v>
      </c>
      <c r="E394" s="15" t="s">
        <v>21</v>
      </c>
      <c r="F394" s="15">
        <v>4</v>
      </c>
      <c r="G394" s="15">
        <v>1.1399999999999999</v>
      </c>
      <c r="H394" s="15">
        <v>1.1499999999999999</v>
      </c>
      <c r="I394" s="15">
        <v>76.62</v>
      </c>
      <c r="J394" s="15">
        <v>77.77</v>
      </c>
      <c r="K394" s="15">
        <v>76.22</v>
      </c>
      <c r="L394" s="15">
        <v>77.263000000000005</v>
      </c>
      <c r="M394" s="15" t="s">
        <v>1644</v>
      </c>
      <c r="N394" s="15" t="s">
        <v>1645</v>
      </c>
      <c r="O394" s="15" t="s">
        <v>1646</v>
      </c>
      <c r="P394" s="15">
        <v>0</v>
      </c>
      <c r="Q394" s="15">
        <v>1</v>
      </c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3" x14ac:dyDescent="0.15">
      <c r="A395" s="15">
        <v>397</v>
      </c>
      <c r="B395" s="15" t="s">
        <v>2</v>
      </c>
      <c r="C395" s="15" t="s">
        <v>3</v>
      </c>
      <c r="D395" s="15">
        <v>9</v>
      </c>
      <c r="E395" s="15" t="s">
        <v>21</v>
      </c>
      <c r="F395" s="15">
        <v>5</v>
      </c>
      <c r="G395" s="15">
        <v>1.1499999999999999</v>
      </c>
      <c r="H395" s="15">
        <v>1.1499999999999999</v>
      </c>
      <c r="I395" s="15">
        <v>77.77</v>
      </c>
      <c r="J395" s="15">
        <v>78.92</v>
      </c>
      <c r="K395" s="15">
        <v>77.263000000000005</v>
      </c>
      <c r="L395" s="15">
        <v>78.307000000000002</v>
      </c>
      <c r="M395" s="15" t="s">
        <v>1647</v>
      </c>
      <c r="N395" s="15" t="s">
        <v>1648</v>
      </c>
      <c r="O395" s="15" t="s">
        <v>1649</v>
      </c>
      <c r="P395" s="15">
        <v>0</v>
      </c>
      <c r="Q395" s="15">
        <v>0</v>
      </c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3" x14ac:dyDescent="0.15">
      <c r="A396" s="15">
        <v>397</v>
      </c>
      <c r="B396" s="15" t="s">
        <v>2</v>
      </c>
      <c r="C396" s="15" t="s">
        <v>3</v>
      </c>
      <c r="D396" s="15">
        <v>9</v>
      </c>
      <c r="E396" s="15" t="s">
        <v>21</v>
      </c>
      <c r="F396" s="15">
        <v>6</v>
      </c>
      <c r="G396" s="15">
        <v>0.79</v>
      </c>
      <c r="H396" s="15">
        <v>0.79</v>
      </c>
      <c r="I396" s="15">
        <v>78.92</v>
      </c>
      <c r="J396" s="15">
        <v>79.709999999999994</v>
      </c>
      <c r="K396" s="15">
        <v>78.307000000000002</v>
      </c>
      <c r="L396" s="15">
        <v>79.024000000000001</v>
      </c>
      <c r="M396" s="15" t="s">
        <v>1650</v>
      </c>
      <c r="N396" s="15" t="s">
        <v>1651</v>
      </c>
      <c r="O396" s="15" t="s">
        <v>1652</v>
      </c>
      <c r="P396" s="15">
        <v>0</v>
      </c>
      <c r="Q396" s="15">
        <v>0</v>
      </c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3" x14ac:dyDescent="0.15">
      <c r="A397" s="15">
        <v>397</v>
      </c>
      <c r="B397" s="15" t="s">
        <v>2</v>
      </c>
      <c r="C397" s="15" t="s">
        <v>3</v>
      </c>
      <c r="D397" s="15">
        <v>9</v>
      </c>
      <c r="E397" s="15" t="s">
        <v>21</v>
      </c>
      <c r="F397" s="15">
        <v>7</v>
      </c>
      <c r="G397" s="15">
        <v>1.54</v>
      </c>
      <c r="H397" s="15">
        <v>1.54</v>
      </c>
      <c r="I397" s="15">
        <v>79.709999999999994</v>
      </c>
      <c r="J397" s="15">
        <v>81.25</v>
      </c>
      <c r="K397" s="15">
        <v>79.024000000000001</v>
      </c>
      <c r="L397" s="15">
        <v>80.421000000000006</v>
      </c>
      <c r="M397" s="15" t="s">
        <v>1653</v>
      </c>
      <c r="N397" s="15" t="s">
        <v>1654</v>
      </c>
      <c r="O397" s="15" t="s">
        <v>1655</v>
      </c>
      <c r="P397" s="15">
        <v>0</v>
      </c>
      <c r="Q397" s="15">
        <v>0</v>
      </c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3" x14ac:dyDescent="0.15">
      <c r="A398" s="15">
        <v>397</v>
      </c>
      <c r="B398" s="15" t="s">
        <v>2</v>
      </c>
      <c r="C398" s="15" t="s">
        <v>3</v>
      </c>
      <c r="D398" s="15">
        <v>9</v>
      </c>
      <c r="E398" s="15" t="s">
        <v>21</v>
      </c>
      <c r="F398" s="15">
        <v>8</v>
      </c>
      <c r="G398" s="15">
        <v>1.1399999999999999</v>
      </c>
      <c r="H398" s="15">
        <v>1.1399999999999999</v>
      </c>
      <c r="I398" s="15">
        <v>81.25</v>
      </c>
      <c r="J398" s="15">
        <v>82.39</v>
      </c>
      <c r="K398" s="15">
        <v>80.421000000000006</v>
      </c>
      <c r="L398" s="15">
        <v>81.456000000000003</v>
      </c>
      <c r="M398" s="15" t="s">
        <v>1656</v>
      </c>
      <c r="N398" s="15" t="s">
        <v>1657</v>
      </c>
      <c r="O398" s="15" t="s">
        <v>1658</v>
      </c>
      <c r="P398" s="15">
        <v>0</v>
      </c>
      <c r="Q398" s="15">
        <v>0</v>
      </c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3" x14ac:dyDescent="0.15">
      <c r="A399" s="15">
        <v>397</v>
      </c>
      <c r="B399" s="15" t="s">
        <v>2</v>
      </c>
      <c r="C399" s="15" t="s">
        <v>3</v>
      </c>
      <c r="D399" s="15">
        <v>9</v>
      </c>
      <c r="E399" s="15" t="s">
        <v>21</v>
      </c>
      <c r="F399" s="15" t="s">
        <v>463</v>
      </c>
      <c r="G399" s="15">
        <v>0.38</v>
      </c>
      <c r="H399" s="15">
        <v>0.38</v>
      </c>
      <c r="I399" s="15">
        <v>82.39</v>
      </c>
      <c r="J399" s="15">
        <v>82.77</v>
      </c>
      <c r="K399" s="15">
        <v>81.456000000000003</v>
      </c>
      <c r="L399" s="15">
        <v>81.8</v>
      </c>
      <c r="M399" s="15" t="s">
        <v>1659</v>
      </c>
      <c r="N399" s="15" t="s">
        <v>1660</v>
      </c>
      <c r="O399" s="15" t="s">
        <v>1661</v>
      </c>
      <c r="P399" s="15">
        <v>0</v>
      </c>
      <c r="Q399" s="15">
        <v>0</v>
      </c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3" x14ac:dyDescent="0.15">
      <c r="A400" s="15">
        <v>397</v>
      </c>
      <c r="B400" s="15" t="s">
        <v>2</v>
      </c>
      <c r="C400" s="15" t="s">
        <v>3</v>
      </c>
      <c r="D400" s="15">
        <v>10</v>
      </c>
      <c r="E400" s="15" t="s">
        <v>40</v>
      </c>
      <c r="F400" s="15">
        <v>1</v>
      </c>
      <c r="G400" s="15">
        <v>1.46</v>
      </c>
      <c r="H400" s="15">
        <v>1.46</v>
      </c>
      <c r="I400" s="15">
        <v>81.8</v>
      </c>
      <c r="J400" s="15">
        <v>83.26</v>
      </c>
      <c r="K400" s="15">
        <v>81.8</v>
      </c>
      <c r="L400" s="15">
        <v>82.882999999999996</v>
      </c>
      <c r="M400" s="15" t="s">
        <v>1662</v>
      </c>
      <c r="N400" s="15" t="s">
        <v>1663</v>
      </c>
      <c r="O400" s="15" t="s">
        <v>1664</v>
      </c>
      <c r="P400" s="15">
        <v>0</v>
      </c>
      <c r="Q400" s="15">
        <v>0</v>
      </c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3" x14ac:dyDescent="0.15">
      <c r="A401" s="15">
        <v>397</v>
      </c>
      <c r="B401" s="15" t="s">
        <v>2</v>
      </c>
      <c r="C401" s="15" t="s">
        <v>3</v>
      </c>
      <c r="D401" s="15">
        <v>10</v>
      </c>
      <c r="E401" s="15" t="s">
        <v>40</v>
      </c>
      <c r="F401" s="15">
        <v>2</v>
      </c>
      <c r="G401" s="15">
        <v>1.3</v>
      </c>
      <c r="H401" s="15">
        <v>1.3</v>
      </c>
      <c r="I401" s="15">
        <v>83.26</v>
      </c>
      <c r="J401" s="15">
        <v>84.56</v>
      </c>
      <c r="K401" s="15">
        <v>82.882999999999996</v>
      </c>
      <c r="L401" s="15">
        <v>83.847999999999999</v>
      </c>
      <c r="M401" s="15" t="s">
        <v>1665</v>
      </c>
      <c r="N401" s="15" t="s">
        <v>1666</v>
      </c>
      <c r="O401" s="15" t="s">
        <v>1667</v>
      </c>
      <c r="P401" s="15">
        <v>0</v>
      </c>
      <c r="Q401" s="15">
        <v>0</v>
      </c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3" x14ac:dyDescent="0.15">
      <c r="A402" s="15">
        <v>397</v>
      </c>
      <c r="B402" s="15" t="s">
        <v>2</v>
      </c>
      <c r="C402" s="15" t="s">
        <v>3</v>
      </c>
      <c r="D402" s="15">
        <v>10</v>
      </c>
      <c r="E402" s="15" t="s">
        <v>40</v>
      </c>
      <c r="F402" s="15">
        <v>3</v>
      </c>
      <c r="G402" s="15">
        <v>1.46</v>
      </c>
      <c r="H402" s="15">
        <v>1.46</v>
      </c>
      <c r="I402" s="15">
        <v>84.56</v>
      </c>
      <c r="J402" s="15">
        <v>86.02</v>
      </c>
      <c r="K402" s="15">
        <v>83.847999999999999</v>
      </c>
      <c r="L402" s="15">
        <v>84.930999999999997</v>
      </c>
      <c r="M402" s="15" t="s">
        <v>1668</v>
      </c>
      <c r="N402" s="15" t="s">
        <v>1669</v>
      </c>
      <c r="O402" s="15" t="s">
        <v>1670</v>
      </c>
      <c r="P402" s="15">
        <v>0</v>
      </c>
      <c r="Q402" s="15">
        <v>0</v>
      </c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3" x14ac:dyDescent="0.15">
      <c r="A403" s="15">
        <v>397</v>
      </c>
      <c r="B403" s="15" t="s">
        <v>2</v>
      </c>
      <c r="C403" s="15" t="s">
        <v>3</v>
      </c>
      <c r="D403" s="15">
        <v>10</v>
      </c>
      <c r="E403" s="15" t="s">
        <v>40</v>
      </c>
      <c r="F403" s="15">
        <v>4</v>
      </c>
      <c r="G403" s="15">
        <v>1.46</v>
      </c>
      <c r="H403" s="15">
        <v>1.46</v>
      </c>
      <c r="I403" s="15">
        <v>86.02</v>
      </c>
      <c r="J403" s="15">
        <v>87.48</v>
      </c>
      <c r="K403" s="15">
        <v>84.930999999999997</v>
      </c>
      <c r="L403" s="15">
        <v>86.013999999999996</v>
      </c>
      <c r="M403" s="15" t="s">
        <v>1671</v>
      </c>
      <c r="N403" s="15" t="s">
        <v>1672</v>
      </c>
      <c r="O403" s="15" t="s">
        <v>1673</v>
      </c>
      <c r="P403" s="15">
        <v>0</v>
      </c>
      <c r="Q403" s="15">
        <v>1</v>
      </c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3" x14ac:dyDescent="0.15">
      <c r="A404" s="15">
        <v>397</v>
      </c>
      <c r="B404" s="15" t="s">
        <v>2</v>
      </c>
      <c r="C404" s="15" t="s">
        <v>3</v>
      </c>
      <c r="D404" s="15">
        <v>10</v>
      </c>
      <c r="E404" s="15" t="s">
        <v>40</v>
      </c>
      <c r="F404" s="15">
        <v>5</v>
      </c>
      <c r="G404" s="15">
        <v>0.57999999999999996</v>
      </c>
      <c r="H404" s="15">
        <v>0.57999999999999996</v>
      </c>
      <c r="I404" s="15">
        <v>87.48</v>
      </c>
      <c r="J404" s="15">
        <v>88.06</v>
      </c>
      <c r="K404" s="15">
        <v>86.013999999999996</v>
      </c>
      <c r="L404" s="15">
        <v>86.444000000000003</v>
      </c>
      <c r="M404" s="15" t="s">
        <v>1674</v>
      </c>
      <c r="N404" s="15" t="s">
        <v>1675</v>
      </c>
      <c r="O404" s="15" t="s">
        <v>1676</v>
      </c>
      <c r="P404" s="15">
        <v>0</v>
      </c>
      <c r="Q404" s="15">
        <v>0</v>
      </c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3" x14ac:dyDescent="0.15">
      <c r="A405" s="15">
        <v>397</v>
      </c>
      <c r="B405" s="15" t="s">
        <v>2</v>
      </c>
      <c r="C405" s="15" t="s">
        <v>3</v>
      </c>
      <c r="D405" s="15">
        <v>10</v>
      </c>
      <c r="E405" s="15" t="s">
        <v>40</v>
      </c>
      <c r="F405" s="15" t="s">
        <v>463</v>
      </c>
      <c r="G405" s="15">
        <v>0.21</v>
      </c>
      <c r="H405" s="15">
        <v>0.21</v>
      </c>
      <c r="I405" s="15">
        <v>88.06</v>
      </c>
      <c r="J405" s="15">
        <v>88.27</v>
      </c>
      <c r="K405" s="15">
        <v>86.444000000000003</v>
      </c>
      <c r="L405" s="15">
        <v>86.6</v>
      </c>
      <c r="M405" s="15" t="s">
        <v>1677</v>
      </c>
      <c r="N405" s="15" t="s">
        <v>1678</v>
      </c>
      <c r="O405" s="15" t="s">
        <v>1679</v>
      </c>
      <c r="P405" s="15">
        <v>0</v>
      </c>
      <c r="Q405" s="15">
        <v>0</v>
      </c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3" x14ac:dyDescent="0.15">
      <c r="A406" s="15">
        <v>397</v>
      </c>
      <c r="B406" s="15" t="s">
        <v>2</v>
      </c>
      <c r="C406" s="15" t="s">
        <v>3</v>
      </c>
      <c r="D406" s="15">
        <v>11</v>
      </c>
      <c r="E406" s="15" t="s">
        <v>40</v>
      </c>
      <c r="F406" s="15">
        <v>1</v>
      </c>
      <c r="G406" s="15">
        <v>1.26</v>
      </c>
      <c r="H406" s="15">
        <v>1.26</v>
      </c>
      <c r="I406" s="15">
        <v>86.6</v>
      </c>
      <c r="J406" s="15">
        <v>87.86</v>
      </c>
      <c r="K406" s="15">
        <v>86.6</v>
      </c>
      <c r="L406" s="15">
        <v>87.614000000000004</v>
      </c>
      <c r="M406" s="15" t="s">
        <v>1680</v>
      </c>
      <c r="N406" s="15" t="s">
        <v>1681</v>
      </c>
      <c r="O406" s="15" t="s">
        <v>1682</v>
      </c>
      <c r="P406" s="15">
        <v>0</v>
      </c>
      <c r="Q406" s="15">
        <v>0</v>
      </c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3" x14ac:dyDescent="0.15">
      <c r="A407" s="15">
        <v>397</v>
      </c>
      <c r="B407" s="15" t="s">
        <v>2</v>
      </c>
      <c r="C407" s="15" t="s">
        <v>3</v>
      </c>
      <c r="D407" s="15">
        <v>11</v>
      </c>
      <c r="E407" s="15" t="s">
        <v>40</v>
      </c>
      <c r="F407" s="15">
        <v>2</v>
      </c>
      <c r="G407" s="15">
        <v>1.46</v>
      </c>
      <c r="H407" s="15">
        <v>1.46</v>
      </c>
      <c r="I407" s="15">
        <v>87.86</v>
      </c>
      <c r="J407" s="15">
        <v>89.32</v>
      </c>
      <c r="K407" s="15">
        <v>87.614000000000004</v>
      </c>
      <c r="L407" s="15">
        <v>88.789000000000001</v>
      </c>
      <c r="M407" s="15" t="s">
        <v>1683</v>
      </c>
      <c r="N407" s="15" t="s">
        <v>1684</v>
      </c>
      <c r="O407" s="15" t="s">
        <v>1685</v>
      </c>
      <c r="P407" s="15">
        <v>0</v>
      </c>
      <c r="Q407" s="15">
        <v>1</v>
      </c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3" x14ac:dyDescent="0.15">
      <c r="A408" s="15">
        <v>397</v>
      </c>
      <c r="B408" s="15" t="s">
        <v>2</v>
      </c>
      <c r="C408" s="15" t="s">
        <v>3</v>
      </c>
      <c r="D408" s="15">
        <v>11</v>
      </c>
      <c r="E408" s="15" t="s">
        <v>40</v>
      </c>
      <c r="F408" s="15">
        <v>3</v>
      </c>
      <c r="G408" s="15">
        <v>1.46</v>
      </c>
      <c r="H408" s="15">
        <v>1.46</v>
      </c>
      <c r="I408" s="15">
        <v>89.32</v>
      </c>
      <c r="J408" s="15">
        <v>90.78</v>
      </c>
      <c r="K408" s="15">
        <v>88.789000000000001</v>
      </c>
      <c r="L408" s="15">
        <v>89.962999999999994</v>
      </c>
      <c r="M408" s="15" t="s">
        <v>1686</v>
      </c>
      <c r="N408" s="15" t="s">
        <v>1687</v>
      </c>
      <c r="O408" s="15" t="s">
        <v>1688</v>
      </c>
      <c r="P408" s="15">
        <v>0</v>
      </c>
      <c r="Q408" s="15">
        <v>0</v>
      </c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3" x14ac:dyDescent="0.15">
      <c r="A409" s="15">
        <v>397</v>
      </c>
      <c r="B409" s="15" t="s">
        <v>2</v>
      </c>
      <c r="C409" s="15" t="s">
        <v>3</v>
      </c>
      <c r="D409" s="15">
        <v>11</v>
      </c>
      <c r="E409" s="15" t="s">
        <v>40</v>
      </c>
      <c r="F409" s="15">
        <v>4</v>
      </c>
      <c r="G409" s="15">
        <v>1.21</v>
      </c>
      <c r="H409" s="15">
        <v>1.21</v>
      </c>
      <c r="I409" s="15">
        <v>90.78</v>
      </c>
      <c r="J409" s="15">
        <v>91.99</v>
      </c>
      <c r="K409" s="15">
        <v>89.962999999999994</v>
      </c>
      <c r="L409" s="15">
        <v>90.936999999999998</v>
      </c>
      <c r="M409" s="15" t="s">
        <v>1689</v>
      </c>
      <c r="N409" s="15" t="s">
        <v>1690</v>
      </c>
      <c r="O409" s="15" t="s">
        <v>1691</v>
      </c>
      <c r="P409" s="15">
        <v>0</v>
      </c>
      <c r="Q409" s="15">
        <v>0</v>
      </c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3" x14ac:dyDescent="0.15">
      <c r="A410" s="15">
        <v>397</v>
      </c>
      <c r="B410" s="15" t="s">
        <v>2</v>
      </c>
      <c r="C410" s="15" t="s">
        <v>3</v>
      </c>
      <c r="D410" s="15">
        <v>11</v>
      </c>
      <c r="E410" s="15" t="s">
        <v>40</v>
      </c>
      <c r="F410" s="15">
        <v>5</v>
      </c>
      <c r="G410" s="15">
        <v>0.52</v>
      </c>
      <c r="H410" s="15">
        <v>0.52</v>
      </c>
      <c r="I410" s="15">
        <v>91.99</v>
      </c>
      <c r="J410" s="15">
        <v>92.51</v>
      </c>
      <c r="K410" s="15">
        <v>90.936999999999998</v>
      </c>
      <c r="L410" s="15">
        <v>91.355000000000004</v>
      </c>
      <c r="M410" s="15" t="s">
        <v>1692</v>
      </c>
      <c r="N410" s="15" t="s">
        <v>1693</v>
      </c>
      <c r="O410" s="15" t="s">
        <v>1694</v>
      </c>
      <c r="P410" s="15">
        <v>0</v>
      </c>
      <c r="Q410" s="15">
        <v>0</v>
      </c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3" x14ac:dyDescent="0.15">
      <c r="A411" s="15">
        <v>397</v>
      </c>
      <c r="B411" s="15" t="s">
        <v>2</v>
      </c>
      <c r="C411" s="15" t="s">
        <v>3</v>
      </c>
      <c r="D411" s="15">
        <v>11</v>
      </c>
      <c r="E411" s="15" t="s">
        <v>40</v>
      </c>
      <c r="F411" s="15" t="s">
        <v>463</v>
      </c>
      <c r="G411" s="15">
        <v>0.18</v>
      </c>
      <c r="H411" s="15">
        <v>0.18</v>
      </c>
      <c r="I411" s="15">
        <v>92.51</v>
      </c>
      <c r="J411" s="15">
        <v>92.69</v>
      </c>
      <c r="K411" s="15">
        <v>91.355000000000004</v>
      </c>
      <c r="L411" s="15">
        <v>91.5</v>
      </c>
      <c r="M411" s="15" t="s">
        <v>1695</v>
      </c>
      <c r="N411" s="15" t="s">
        <v>1696</v>
      </c>
      <c r="O411" s="15" t="s">
        <v>1697</v>
      </c>
      <c r="P411" s="15">
        <v>0</v>
      </c>
      <c r="Q411" s="15">
        <v>0</v>
      </c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3" x14ac:dyDescent="0.15">
      <c r="A412" s="15">
        <v>397</v>
      </c>
      <c r="B412" s="15" t="s">
        <v>2</v>
      </c>
      <c r="C412" s="15" t="s">
        <v>3</v>
      </c>
      <c r="D412" s="15">
        <v>12</v>
      </c>
      <c r="E412" s="15" t="s">
        <v>40</v>
      </c>
      <c r="F412" s="15">
        <v>1</v>
      </c>
      <c r="G412" s="15">
        <v>1.46</v>
      </c>
      <c r="H412" s="15">
        <v>1.46</v>
      </c>
      <c r="I412" s="15">
        <v>91.5</v>
      </c>
      <c r="J412" s="15">
        <v>92.96</v>
      </c>
      <c r="K412" s="15">
        <v>91.5</v>
      </c>
      <c r="L412" s="15">
        <v>92.447000000000003</v>
      </c>
      <c r="M412" s="15" t="s">
        <v>1698</v>
      </c>
      <c r="N412" s="15" t="s">
        <v>1699</v>
      </c>
      <c r="O412" s="15" t="s">
        <v>1700</v>
      </c>
      <c r="P412" s="15">
        <v>0</v>
      </c>
      <c r="Q412" s="15">
        <v>1</v>
      </c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3" x14ac:dyDescent="0.15">
      <c r="A413" s="15">
        <v>397</v>
      </c>
      <c r="B413" s="15" t="s">
        <v>2</v>
      </c>
      <c r="C413" s="15" t="s">
        <v>3</v>
      </c>
      <c r="D413" s="15">
        <v>12</v>
      </c>
      <c r="E413" s="15" t="s">
        <v>40</v>
      </c>
      <c r="F413" s="15">
        <v>2</v>
      </c>
      <c r="G413" s="15">
        <v>1.46</v>
      </c>
      <c r="H413" s="15">
        <v>1.46</v>
      </c>
      <c r="I413" s="15">
        <v>92.96</v>
      </c>
      <c r="J413" s="15">
        <v>94.42</v>
      </c>
      <c r="K413" s="15">
        <v>92.447000000000003</v>
      </c>
      <c r="L413" s="15">
        <v>93.394000000000005</v>
      </c>
      <c r="M413" s="15" t="s">
        <v>1701</v>
      </c>
      <c r="N413" s="15" t="s">
        <v>1702</v>
      </c>
      <c r="O413" s="15" t="s">
        <v>1703</v>
      </c>
      <c r="P413" s="15">
        <v>0</v>
      </c>
      <c r="Q413" s="15">
        <v>0</v>
      </c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3" x14ac:dyDescent="0.15">
      <c r="A414" s="15">
        <v>397</v>
      </c>
      <c r="B414" s="15" t="s">
        <v>2</v>
      </c>
      <c r="C414" s="15" t="s">
        <v>3</v>
      </c>
      <c r="D414" s="15">
        <v>12</v>
      </c>
      <c r="E414" s="15" t="s">
        <v>40</v>
      </c>
      <c r="F414" s="15">
        <v>3</v>
      </c>
      <c r="G414" s="15">
        <v>1.46</v>
      </c>
      <c r="H414" s="15">
        <v>1.46</v>
      </c>
      <c r="I414" s="15">
        <v>94.42</v>
      </c>
      <c r="J414" s="15">
        <v>95.88</v>
      </c>
      <c r="K414" s="15">
        <v>93.394000000000005</v>
      </c>
      <c r="L414" s="15">
        <v>94.340999999999994</v>
      </c>
      <c r="M414" s="15" t="s">
        <v>1704</v>
      </c>
      <c r="N414" s="15" t="s">
        <v>1705</v>
      </c>
      <c r="O414" s="15" t="s">
        <v>1706</v>
      </c>
      <c r="P414" s="15">
        <v>0</v>
      </c>
      <c r="Q414" s="15">
        <v>0</v>
      </c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3" x14ac:dyDescent="0.15">
      <c r="A415" s="15">
        <v>397</v>
      </c>
      <c r="B415" s="15" t="s">
        <v>2</v>
      </c>
      <c r="C415" s="15" t="s">
        <v>3</v>
      </c>
      <c r="D415" s="15">
        <v>12</v>
      </c>
      <c r="E415" s="15" t="s">
        <v>40</v>
      </c>
      <c r="F415" s="15">
        <v>4</v>
      </c>
      <c r="G415" s="15">
        <v>1.46</v>
      </c>
      <c r="H415" s="15">
        <v>1.46</v>
      </c>
      <c r="I415" s="15">
        <v>95.88</v>
      </c>
      <c r="J415" s="15">
        <v>97.34</v>
      </c>
      <c r="K415" s="15">
        <v>94.340999999999994</v>
      </c>
      <c r="L415" s="15">
        <v>95.287999999999997</v>
      </c>
      <c r="M415" s="15" t="s">
        <v>1707</v>
      </c>
      <c r="N415" s="15" t="s">
        <v>1708</v>
      </c>
      <c r="O415" s="15" t="s">
        <v>1709</v>
      </c>
      <c r="P415" s="15">
        <v>0</v>
      </c>
      <c r="Q415" s="15">
        <v>0</v>
      </c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3" x14ac:dyDescent="0.15">
      <c r="A416" s="15">
        <v>397</v>
      </c>
      <c r="B416" s="15" t="s">
        <v>2</v>
      </c>
      <c r="C416" s="15" t="s">
        <v>3</v>
      </c>
      <c r="D416" s="15">
        <v>12</v>
      </c>
      <c r="E416" s="15" t="s">
        <v>40</v>
      </c>
      <c r="F416" s="15">
        <v>5</v>
      </c>
      <c r="G416" s="15">
        <v>1.35</v>
      </c>
      <c r="H416" s="15">
        <v>1.35</v>
      </c>
      <c r="I416" s="15">
        <v>97.34</v>
      </c>
      <c r="J416" s="15">
        <v>98.69</v>
      </c>
      <c r="K416" s="15">
        <v>95.287999999999997</v>
      </c>
      <c r="L416" s="15">
        <v>96.162999999999997</v>
      </c>
      <c r="M416" s="15" t="s">
        <v>1710</v>
      </c>
      <c r="N416" s="15" t="s">
        <v>1711</v>
      </c>
      <c r="O416" s="15" t="s">
        <v>1712</v>
      </c>
      <c r="P416" s="15">
        <v>0</v>
      </c>
      <c r="Q416" s="15">
        <v>1</v>
      </c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3" x14ac:dyDescent="0.15">
      <c r="A417" s="15">
        <v>397</v>
      </c>
      <c r="B417" s="15" t="s">
        <v>2</v>
      </c>
      <c r="C417" s="15" t="s">
        <v>3</v>
      </c>
      <c r="D417" s="15">
        <v>12</v>
      </c>
      <c r="E417" s="15" t="s">
        <v>40</v>
      </c>
      <c r="F417" s="15" t="s">
        <v>463</v>
      </c>
      <c r="G417" s="15">
        <v>0.21</v>
      </c>
      <c r="H417" s="15">
        <v>0.21</v>
      </c>
      <c r="I417" s="15">
        <v>98.69</v>
      </c>
      <c r="J417" s="15">
        <v>98.9</v>
      </c>
      <c r="K417" s="15">
        <v>96.162999999999997</v>
      </c>
      <c r="L417" s="15">
        <v>96.3</v>
      </c>
      <c r="M417" s="15" t="s">
        <v>1713</v>
      </c>
      <c r="N417" s="15" t="s">
        <v>1714</v>
      </c>
      <c r="O417" s="15" t="s">
        <v>1715</v>
      </c>
      <c r="P417" s="15">
        <v>0</v>
      </c>
      <c r="Q417" s="15">
        <v>0</v>
      </c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3" x14ac:dyDescent="0.15">
      <c r="A418" s="15">
        <v>397</v>
      </c>
      <c r="B418" s="15" t="s">
        <v>2</v>
      </c>
      <c r="C418" s="15" t="s">
        <v>3</v>
      </c>
      <c r="D418" s="15">
        <v>13</v>
      </c>
      <c r="E418" s="15" t="s">
        <v>40</v>
      </c>
      <c r="F418" s="15">
        <v>1</v>
      </c>
      <c r="G418" s="15">
        <v>1.45</v>
      </c>
      <c r="H418" s="15">
        <v>1.45</v>
      </c>
      <c r="I418" s="15">
        <v>96.3</v>
      </c>
      <c r="J418" s="15">
        <v>97.75</v>
      </c>
      <c r="K418" s="15">
        <v>96.3</v>
      </c>
      <c r="L418" s="15">
        <v>97.405000000000001</v>
      </c>
      <c r="M418" s="15" t="s">
        <v>1716</v>
      </c>
      <c r="N418" s="15" t="s">
        <v>1717</v>
      </c>
      <c r="O418" s="15" t="s">
        <v>1718</v>
      </c>
      <c r="P418" s="15">
        <v>0</v>
      </c>
      <c r="Q418" s="15">
        <v>0</v>
      </c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3" x14ac:dyDescent="0.15">
      <c r="A419" s="15">
        <v>397</v>
      </c>
      <c r="B419" s="15" t="s">
        <v>2</v>
      </c>
      <c r="C419" s="15" t="s">
        <v>3</v>
      </c>
      <c r="D419" s="15">
        <v>13</v>
      </c>
      <c r="E419" s="15" t="s">
        <v>40</v>
      </c>
      <c r="F419" s="15">
        <v>2</v>
      </c>
      <c r="G419" s="15">
        <v>1.46</v>
      </c>
      <c r="H419" s="15">
        <v>1.46</v>
      </c>
      <c r="I419" s="15">
        <v>97.75</v>
      </c>
      <c r="J419" s="15">
        <v>99.21</v>
      </c>
      <c r="K419" s="15">
        <v>97.405000000000001</v>
      </c>
      <c r="L419" s="15">
        <v>98.518000000000001</v>
      </c>
      <c r="M419" s="15" t="s">
        <v>1719</v>
      </c>
      <c r="N419" s="15" t="s">
        <v>1720</v>
      </c>
      <c r="O419" s="15" t="s">
        <v>1721</v>
      </c>
      <c r="P419" s="15">
        <v>0</v>
      </c>
      <c r="Q419" s="15">
        <v>0</v>
      </c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3" x14ac:dyDescent="0.15">
      <c r="A420" s="15">
        <v>397</v>
      </c>
      <c r="B420" s="15" t="s">
        <v>2</v>
      </c>
      <c r="C420" s="15" t="s">
        <v>3</v>
      </c>
      <c r="D420" s="15">
        <v>13</v>
      </c>
      <c r="E420" s="15" t="s">
        <v>40</v>
      </c>
      <c r="F420" s="15">
        <v>3</v>
      </c>
      <c r="G420" s="15">
        <v>1.46</v>
      </c>
      <c r="H420" s="15">
        <v>1.46</v>
      </c>
      <c r="I420" s="15">
        <v>99.21</v>
      </c>
      <c r="J420" s="15">
        <v>100.67</v>
      </c>
      <c r="K420" s="15">
        <v>98.518000000000001</v>
      </c>
      <c r="L420" s="15">
        <v>99.63</v>
      </c>
      <c r="M420" s="15" t="s">
        <v>1722</v>
      </c>
      <c r="N420" s="15" t="s">
        <v>1723</v>
      </c>
      <c r="O420" s="15" t="s">
        <v>1724</v>
      </c>
      <c r="P420" s="15">
        <v>0</v>
      </c>
      <c r="Q420" s="15">
        <v>0</v>
      </c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3" x14ac:dyDescent="0.15">
      <c r="A421" s="15">
        <v>397</v>
      </c>
      <c r="B421" s="15" t="s">
        <v>2</v>
      </c>
      <c r="C421" s="15" t="s">
        <v>3</v>
      </c>
      <c r="D421" s="15">
        <v>13</v>
      </c>
      <c r="E421" s="15" t="s">
        <v>40</v>
      </c>
      <c r="F421" s="15">
        <v>4</v>
      </c>
      <c r="G421" s="15">
        <v>1.35</v>
      </c>
      <c r="H421" s="15">
        <v>1.35</v>
      </c>
      <c r="I421" s="15">
        <v>100.67</v>
      </c>
      <c r="J421" s="15">
        <v>102.02</v>
      </c>
      <c r="K421" s="15">
        <v>99.63</v>
      </c>
      <c r="L421" s="15">
        <v>100.65900000000001</v>
      </c>
      <c r="M421" s="15" t="s">
        <v>1725</v>
      </c>
      <c r="N421" s="15" t="s">
        <v>1726</v>
      </c>
      <c r="O421" s="15" t="s">
        <v>1727</v>
      </c>
      <c r="P421" s="15">
        <v>0</v>
      </c>
      <c r="Q421" s="15">
        <v>0</v>
      </c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3" x14ac:dyDescent="0.15">
      <c r="A422" s="15">
        <v>397</v>
      </c>
      <c r="B422" s="15" t="s">
        <v>2</v>
      </c>
      <c r="C422" s="15" t="s">
        <v>3</v>
      </c>
      <c r="D422" s="15">
        <v>13</v>
      </c>
      <c r="E422" s="15" t="s">
        <v>40</v>
      </c>
      <c r="F422" s="15">
        <v>5</v>
      </c>
      <c r="G422" s="15">
        <v>0.52</v>
      </c>
      <c r="H422" s="15">
        <v>0.52</v>
      </c>
      <c r="I422" s="15">
        <v>102.02</v>
      </c>
      <c r="J422" s="15">
        <v>102.54</v>
      </c>
      <c r="K422" s="15">
        <v>100.65900000000001</v>
      </c>
      <c r="L422" s="15">
        <v>101.056</v>
      </c>
      <c r="M422" s="15" t="s">
        <v>1728</v>
      </c>
      <c r="N422" s="15" t="s">
        <v>1729</v>
      </c>
      <c r="O422" s="15" t="s">
        <v>1730</v>
      </c>
      <c r="P422" s="15">
        <v>0</v>
      </c>
      <c r="Q422" s="15">
        <v>0</v>
      </c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3" x14ac:dyDescent="0.15">
      <c r="A423" s="15">
        <v>397</v>
      </c>
      <c r="B423" s="15" t="s">
        <v>2</v>
      </c>
      <c r="C423" s="15" t="s">
        <v>3</v>
      </c>
      <c r="D423" s="15">
        <v>13</v>
      </c>
      <c r="E423" s="15" t="s">
        <v>40</v>
      </c>
      <c r="F423" s="15" t="s">
        <v>463</v>
      </c>
      <c r="G423" s="15">
        <v>0.19</v>
      </c>
      <c r="H423" s="15">
        <v>0.19</v>
      </c>
      <c r="I423" s="15">
        <v>102.54</v>
      </c>
      <c r="J423" s="15">
        <v>102.73</v>
      </c>
      <c r="K423" s="15">
        <v>101.056</v>
      </c>
      <c r="L423" s="15">
        <v>101.2</v>
      </c>
      <c r="M423" s="15" t="s">
        <v>1731</v>
      </c>
      <c r="N423" s="15" t="s">
        <v>1732</v>
      </c>
      <c r="O423" s="15" t="s">
        <v>1733</v>
      </c>
      <c r="P423" s="15">
        <v>0</v>
      </c>
      <c r="Q423" s="15">
        <v>0</v>
      </c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3" x14ac:dyDescent="0.15">
      <c r="A424" s="15">
        <v>397</v>
      </c>
      <c r="B424" s="15" t="s">
        <v>2</v>
      </c>
      <c r="C424" s="15" t="s">
        <v>3</v>
      </c>
      <c r="D424" s="15">
        <v>14</v>
      </c>
      <c r="E424" s="15" t="s">
        <v>40</v>
      </c>
      <c r="F424" s="15">
        <v>1</v>
      </c>
      <c r="G424" s="15">
        <v>1.46</v>
      </c>
      <c r="H424" s="15">
        <v>1.46</v>
      </c>
      <c r="I424" s="15">
        <v>101.2</v>
      </c>
      <c r="J424" s="15">
        <v>102.66</v>
      </c>
      <c r="K424" s="15">
        <v>101.2</v>
      </c>
      <c r="L424" s="15">
        <v>102.1</v>
      </c>
      <c r="M424" s="15" t="s">
        <v>1734</v>
      </c>
      <c r="N424" s="15" t="s">
        <v>1735</v>
      </c>
      <c r="O424" s="15" t="s">
        <v>1736</v>
      </c>
      <c r="P424" s="15">
        <v>0</v>
      </c>
      <c r="Q424" s="15">
        <v>0</v>
      </c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3" x14ac:dyDescent="0.15">
      <c r="A425" s="15">
        <v>397</v>
      </c>
      <c r="B425" s="15" t="s">
        <v>2</v>
      </c>
      <c r="C425" s="15" t="s">
        <v>3</v>
      </c>
      <c r="D425" s="15">
        <v>14</v>
      </c>
      <c r="E425" s="15" t="s">
        <v>40</v>
      </c>
      <c r="F425" s="15">
        <v>2</v>
      </c>
      <c r="G425" s="15">
        <v>1.46</v>
      </c>
      <c r="H425" s="15">
        <v>1.46</v>
      </c>
      <c r="I425" s="15">
        <v>102.66</v>
      </c>
      <c r="J425" s="15">
        <v>104.12</v>
      </c>
      <c r="K425" s="15">
        <v>102.1</v>
      </c>
      <c r="L425" s="15">
        <v>102.999</v>
      </c>
      <c r="M425" s="15" t="s">
        <v>1737</v>
      </c>
      <c r="N425" s="15" t="s">
        <v>1738</v>
      </c>
      <c r="O425" s="15" t="s">
        <v>1739</v>
      </c>
      <c r="P425" s="15">
        <v>0</v>
      </c>
      <c r="Q425" s="15">
        <v>0</v>
      </c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3" x14ac:dyDescent="0.15">
      <c r="A426" s="15">
        <v>397</v>
      </c>
      <c r="B426" s="15" t="s">
        <v>2</v>
      </c>
      <c r="C426" s="15" t="s">
        <v>3</v>
      </c>
      <c r="D426" s="15">
        <v>14</v>
      </c>
      <c r="E426" s="15" t="s">
        <v>40</v>
      </c>
      <c r="F426" s="15">
        <v>3</v>
      </c>
      <c r="G426" s="15">
        <v>1.45</v>
      </c>
      <c r="H426" s="15">
        <v>1.45</v>
      </c>
      <c r="I426" s="15">
        <v>104.12</v>
      </c>
      <c r="J426" s="15">
        <v>105.57</v>
      </c>
      <c r="K426" s="15">
        <v>102.999</v>
      </c>
      <c r="L426" s="15">
        <v>103.893</v>
      </c>
      <c r="M426" s="15" t="s">
        <v>1740</v>
      </c>
      <c r="N426" s="15" t="s">
        <v>1741</v>
      </c>
      <c r="O426" s="15" t="s">
        <v>1742</v>
      </c>
      <c r="P426" s="15">
        <v>0</v>
      </c>
      <c r="Q426" s="15">
        <v>0</v>
      </c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3" x14ac:dyDescent="0.15">
      <c r="A427" s="15">
        <v>397</v>
      </c>
      <c r="B427" s="15" t="s">
        <v>2</v>
      </c>
      <c r="C427" s="15" t="s">
        <v>3</v>
      </c>
      <c r="D427" s="15">
        <v>14</v>
      </c>
      <c r="E427" s="15" t="s">
        <v>40</v>
      </c>
      <c r="F427" s="15">
        <v>4</v>
      </c>
      <c r="G427" s="15">
        <v>1.46</v>
      </c>
      <c r="H427" s="15">
        <v>1.46</v>
      </c>
      <c r="I427" s="15">
        <v>105.57</v>
      </c>
      <c r="J427" s="15">
        <v>107.03</v>
      </c>
      <c r="K427" s="15">
        <v>103.893</v>
      </c>
      <c r="L427" s="15">
        <v>104.792</v>
      </c>
      <c r="M427" s="15" t="s">
        <v>1743</v>
      </c>
      <c r="N427" s="15" t="s">
        <v>1744</v>
      </c>
      <c r="O427" s="15" t="s">
        <v>1745</v>
      </c>
      <c r="P427" s="15">
        <v>0</v>
      </c>
      <c r="Q427" s="15">
        <v>0</v>
      </c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3" x14ac:dyDescent="0.15">
      <c r="A428" s="15">
        <v>397</v>
      </c>
      <c r="B428" s="15" t="s">
        <v>2</v>
      </c>
      <c r="C428" s="15" t="s">
        <v>3</v>
      </c>
      <c r="D428" s="15">
        <v>14</v>
      </c>
      <c r="E428" s="15" t="s">
        <v>40</v>
      </c>
      <c r="F428" s="15">
        <v>5</v>
      </c>
      <c r="G428" s="15">
        <v>1.24</v>
      </c>
      <c r="H428" s="15">
        <v>1.24</v>
      </c>
      <c r="I428" s="15">
        <v>107.03</v>
      </c>
      <c r="J428" s="15">
        <v>108.27</v>
      </c>
      <c r="K428" s="15">
        <v>104.792</v>
      </c>
      <c r="L428" s="15">
        <v>105.557</v>
      </c>
      <c r="M428" s="15" t="s">
        <v>1746</v>
      </c>
      <c r="N428" s="15" t="s">
        <v>1747</v>
      </c>
      <c r="O428" s="15" t="s">
        <v>1748</v>
      </c>
      <c r="P428" s="15">
        <v>0</v>
      </c>
      <c r="Q428" s="15">
        <v>0</v>
      </c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3" x14ac:dyDescent="0.15">
      <c r="A429" s="15">
        <v>397</v>
      </c>
      <c r="B429" s="15" t="s">
        <v>2</v>
      </c>
      <c r="C429" s="15" t="s">
        <v>3</v>
      </c>
      <c r="D429" s="15">
        <v>14</v>
      </c>
      <c r="E429" s="15" t="s">
        <v>40</v>
      </c>
      <c r="F429" s="15">
        <v>6</v>
      </c>
      <c r="G429" s="15">
        <v>0.52</v>
      </c>
      <c r="H429" s="15">
        <v>0.52</v>
      </c>
      <c r="I429" s="15">
        <v>108.27</v>
      </c>
      <c r="J429" s="15">
        <v>108.79</v>
      </c>
      <c r="K429" s="15">
        <v>105.557</v>
      </c>
      <c r="L429" s="15">
        <v>105.877</v>
      </c>
      <c r="M429" s="15" t="s">
        <v>1749</v>
      </c>
      <c r="N429" s="15" t="s">
        <v>1750</v>
      </c>
      <c r="O429" s="15" t="s">
        <v>1751</v>
      </c>
      <c r="P429" s="15">
        <v>0</v>
      </c>
      <c r="Q429" s="15">
        <v>0</v>
      </c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3" x14ac:dyDescent="0.15">
      <c r="A430" s="15">
        <v>397</v>
      </c>
      <c r="B430" s="15" t="s">
        <v>2</v>
      </c>
      <c r="C430" s="15" t="s">
        <v>3</v>
      </c>
      <c r="D430" s="15">
        <v>14</v>
      </c>
      <c r="E430" s="15" t="s">
        <v>40</v>
      </c>
      <c r="F430" s="15" t="s">
        <v>463</v>
      </c>
      <c r="G430" s="15">
        <v>0.2</v>
      </c>
      <c r="H430" s="15">
        <v>0.2</v>
      </c>
      <c r="I430" s="15">
        <v>108.79</v>
      </c>
      <c r="J430" s="15">
        <v>108.99</v>
      </c>
      <c r="K430" s="15">
        <v>105.877</v>
      </c>
      <c r="L430" s="15">
        <v>106</v>
      </c>
      <c r="M430" s="15" t="s">
        <v>1752</v>
      </c>
      <c r="N430" s="15" t="s">
        <v>1753</v>
      </c>
      <c r="O430" s="15" t="s">
        <v>1754</v>
      </c>
      <c r="P430" s="15">
        <v>0</v>
      </c>
      <c r="Q430" s="15">
        <v>0</v>
      </c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3" x14ac:dyDescent="0.15">
      <c r="A431" s="15">
        <v>397</v>
      </c>
      <c r="B431" s="15" t="s">
        <v>2</v>
      </c>
      <c r="C431" s="15" t="s">
        <v>3</v>
      </c>
      <c r="D431" s="15">
        <v>15</v>
      </c>
      <c r="E431" s="15" t="s">
        <v>40</v>
      </c>
      <c r="F431" s="15">
        <v>1</v>
      </c>
      <c r="G431" s="15">
        <v>1.45</v>
      </c>
      <c r="H431" s="15">
        <v>1.45</v>
      </c>
      <c r="I431" s="15">
        <v>106</v>
      </c>
      <c r="J431" s="15">
        <v>107.45</v>
      </c>
      <c r="K431" s="15">
        <v>106</v>
      </c>
      <c r="L431" s="15">
        <v>106.964</v>
      </c>
      <c r="M431" s="15" t="s">
        <v>1755</v>
      </c>
      <c r="N431" s="15" t="s">
        <v>1756</v>
      </c>
      <c r="O431" s="15" t="s">
        <v>1757</v>
      </c>
      <c r="P431" s="15">
        <v>0</v>
      </c>
      <c r="Q431" s="15">
        <v>0</v>
      </c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3" x14ac:dyDescent="0.15">
      <c r="A432" s="15">
        <v>397</v>
      </c>
      <c r="B432" s="15" t="s">
        <v>2</v>
      </c>
      <c r="C432" s="15" t="s">
        <v>3</v>
      </c>
      <c r="D432" s="15">
        <v>15</v>
      </c>
      <c r="E432" s="15" t="s">
        <v>40</v>
      </c>
      <c r="F432" s="15">
        <v>2</v>
      </c>
      <c r="G432" s="15">
        <v>1.46</v>
      </c>
      <c r="H432" s="15">
        <v>1.46</v>
      </c>
      <c r="I432" s="15">
        <v>107.45</v>
      </c>
      <c r="J432" s="15">
        <v>108.91</v>
      </c>
      <c r="K432" s="15">
        <v>106.964</v>
      </c>
      <c r="L432" s="15">
        <v>107.935</v>
      </c>
      <c r="M432" s="15" t="s">
        <v>1758</v>
      </c>
      <c r="N432" s="15" t="s">
        <v>1759</v>
      </c>
      <c r="O432" s="15" t="s">
        <v>1760</v>
      </c>
      <c r="P432" s="15">
        <v>0</v>
      </c>
      <c r="Q432" s="15">
        <v>0</v>
      </c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3" x14ac:dyDescent="0.15">
      <c r="A433" s="15">
        <v>397</v>
      </c>
      <c r="B433" s="15" t="s">
        <v>2</v>
      </c>
      <c r="C433" s="15" t="s">
        <v>3</v>
      </c>
      <c r="D433" s="15">
        <v>15</v>
      </c>
      <c r="E433" s="15" t="s">
        <v>40</v>
      </c>
      <c r="F433" s="15">
        <v>3</v>
      </c>
      <c r="G433" s="15">
        <v>1.46</v>
      </c>
      <c r="H433" s="15">
        <v>1.46</v>
      </c>
      <c r="I433" s="15">
        <v>108.91</v>
      </c>
      <c r="J433" s="15">
        <v>110.37</v>
      </c>
      <c r="K433" s="15">
        <v>107.935</v>
      </c>
      <c r="L433" s="15">
        <v>108.90600000000001</v>
      </c>
      <c r="M433" s="15" t="s">
        <v>1761</v>
      </c>
      <c r="N433" s="15" t="s">
        <v>1762</v>
      </c>
      <c r="O433" s="15" t="s">
        <v>1763</v>
      </c>
      <c r="P433" s="15">
        <v>0</v>
      </c>
      <c r="Q433" s="15">
        <v>0</v>
      </c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3" x14ac:dyDescent="0.15">
      <c r="A434" s="15">
        <v>397</v>
      </c>
      <c r="B434" s="15" t="s">
        <v>2</v>
      </c>
      <c r="C434" s="15" t="s">
        <v>3</v>
      </c>
      <c r="D434" s="15">
        <v>15</v>
      </c>
      <c r="E434" s="15" t="s">
        <v>40</v>
      </c>
      <c r="F434" s="15">
        <v>4</v>
      </c>
      <c r="G434" s="15">
        <v>1.46</v>
      </c>
      <c r="H434" s="15">
        <v>1.46</v>
      </c>
      <c r="I434" s="15">
        <v>110.37</v>
      </c>
      <c r="J434" s="15">
        <v>111.83</v>
      </c>
      <c r="K434" s="15">
        <v>108.90600000000001</v>
      </c>
      <c r="L434" s="15">
        <v>109.876</v>
      </c>
      <c r="M434" s="15" t="s">
        <v>1764</v>
      </c>
      <c r="N434" s="15" t="s">
        <v>1765</v>
      </c>
      <c r="O434" s="15" t="s">
        <v>1766</v>
      </c>
      <c r="P434" s="15">
        <v>0</v>
      </c>
      <c r="Q434" s="15">
        <v>0</v>
      </c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3" x14ac:dyDescent="0.15">
      <c r="A435" s="15">
        <v>397</v>
      </c>
      <c r="B435" s="15" t="s">
        <v>2</v>
      </c>
      <c r="C435" s="15" t="s">
        <v>3</v>
      </c>
      <c r="D435" s="15">
        <v>15</v>
      </c>
      <c r="E435" s="15" t="s">
        <v>40</v>
      </c>
      <c r="F435" s="15">
        <v>5</v>
      </c>
      <c r="G435" s="15">
        <v>1.34</v>
      </c>
      <c r="H435" s="15">
        <v>1.34</v>
      </c>
      <c r="I435" s="15">
        <v>111.83</v>
      </c>
      <c r="J435" s="15">
        <v>113.17</v>
      </c>
      <c r="K435" s="15">
        <v>109.876</v>
      </c>
      <c r="L435" s="15">
        <v>110.767</v>
      </c>
      <c r="M435" s="15" t="s">
        <v>1767</v>
      </c>
      <c r="N435" s="15" t="s">
        <v>1768</v>
      </c>
      <c r="O435" s="15" t="s">
        <v>1769</v>
      </c>
      <c r="P435" s="15">
        <v>0</v>
      </c>
      <c r="Q435" s="15">
        <v>0</v>
      </c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3" x14ac:dyDescent="0.15">
      <c r="A436" s="15">
        <v>397</v>
      </c>
      <c r="B436" s="15" t="s">
        <v>2</v>
      </c>
      <c r="C436" s="15" t="s">
        <v>3</v>
      </c>
      <c r="D436" s="15">
        <v>15</v>
      </c>
      <c r="E436" s="15" t="s">
        <v>40</v>
      </c>
      <c r="F436" s="15" t="s">
        <v>463</v>
      </c>
      <c r="G436" s="15">
        <v>0.2</v>
      </c>
      <c r="H436" s="15">
        <v>0.2</v>
      </c>
      <c r="I436" s="15">
        <v>113.17</v>
      </c>
      <c r="J436" s="15">
        <v>113.37</v>
      </c>
      <c r="K436" s="15">
        <v>110.767</v>
      </c>
      <c r="L436" s="15">
        <v>110.9</v>
      </c>
      <c r="M436" s="15" t="s">
        <v>1770</v>
      </c>
      <c r="N436" s="15" t="s">
        <v>1771</v>
      </c>
      <c r="O436" s="15" t="s">
        <v>1772</v>
      </c>
      <c r="P436" s="15">
        <v>0</v>
      </c>
      <c r="Q436" s="15">
        <v>0</v>
      </c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3" x14ac:dyDescent="0.15">
      <c r="A437" s="15">
        <v>397</v>
      </c>
      <c r="B437" s="15" t="s">
        <v>2</v>
      </c>
      <c r="C437" s="15" t="s">
        <v>3</v>
      </c>
      <c r="D437" s="15">
        <v>16</v>
      </c>
      <c r="E437" s="15" t="s">
        <v>40</v>
      </c>
      <c r="F437" s="15">
        <v>1</v>
      </c>
      <c r="G437" s="15">
        <v>1.46</v>
      </c>
      <c r="H437" s="15">
        <v>1.46</v>
      </c>
      <c r="I437" s="15">
        <v>110.9</v>
      </c>
      <c r="J437" s="15">
        <v>112.36</v>
      </c>
      <c r="K437" s="15">
        <v>110.9</v>
      </c>
      <c r="L437" s="15">
        <v>111.867</v>
      </c>
      <c r="M437" s="15" t="s">
        <v>1773</v>
      </c>
      <c r="N437" s="15" t="s">
        <v>1774</v>
      </c>
      <c r="O437" s="15" t="s">
        <v>1775</v>
      </c>
      <c r="P437" s="15">
        <v>0</v>
      </c>
      <c r="Q437" s="15">
        <v>0</v>
      </c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3" x14ac:dyDescent="0.15">
      <c r="A438" s="15">
        <v>397</v>
      </c>
      <c r="B438" s="15" t="s">
        <v>2</v>
      </c>
      <c r="C438" s="15" t="s">
        <v>3</v>
      </c>
      <c r="D438" s="15">
        <v>16</v>
      </c>
      <c r="E438" s="15" t="s">
        <v>40</v>
      </c>
      <c r="F438" s="15">
        <v>2</v>
      </c>
      <c r="G438" s="15">
        <v>1.47</v>
      </c>
      <c r="H438" s="15">
        <v>1.47</v>
      </c>
      <c r="I438" s="15">
        <v>112.36</v>
      </c>
      <c r="J438" s="15">
        <v>113.83</v>
      </c>
      <c r="K438" s="15">
        <v>111.867</v>
      </c>
      <c r="L438" s="15">
        <v>112.84</v>
      </c>
      <c r="M438" s="15" t="s">
        <v>1776</v>
      </c>
      <c r="N438" s="15" t="s">
        <v>1777</v>
      </c>
      <c r="O438" s="15" t="s">
        <v>1778</v>
      </c>
      <c r="P438" s="15">
        <v>0</v>
      </c>
      <c r="Q438" s="15">
        <v>0</v>
      </c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3" x14ac:dyDescent="0.15">
      <c r="A439" s="15">
        <v>397</v>
      </c>
      <c r="B439" s="15" t="s">
        <v>2</v>
      </c>
      <c r="C439" s="15" t="s">
        <v>3</v>
      </c>
      <c r="D439" s="15">
        <v>16</v>
      </c>
      <c r="E439" s="15" t="s">
        <v>40</v>
      </c>
      <c r="F439" s="15">
        <v>3</v>
      </c>
      <c r="G439" s="15">
        <v>1.46</v>
      </c>
      <c r="H439" s="15">
        <v>1.46</v>
      </c>
      <c r="I439" s="15">
        <v>113.83</v>
      </c>
      <c r="J439" s="15">
        <v>115.29</v>
      </c>
      <c r="K439" s="15">
        <v>112.84</v>
      </c>
      <c r="L439" s="15">
        <v>113.807</v>
      </c>
      <c r="M439" s="15" t="s">
        <v>1779</v>
      </c>
      <c r="N439" s="15" t="s">
        <v>1780</v>
      </c>
      <c r="O439" s="15" t="s">
        <v>1781</v>
      </c>
      <c r="P439" s="15">
        <v>0</v>
      </c>
      <c r="Q439" s="15">
        <v>0</v>
      </c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3" x14ac:dyDescent="0.15">
      <c r="A440" s="15">
        <v>397</v>
      </c>
      <c r="B440" s="15" t="s">
        <v>2</v>
      </c>
      <c r="C440" s="15" t="s">
        <v>3</v>
      </c>
      <c r="D440" s="15">
        <v>16</v>
      </c>
      <c r="E440" s="15" t="s">
        <v>40</v>
      </c>
      <c r="F440" s="15">
        <v>4</v>
      </c>
      <c r="G440" s="15">
        <v>1.46</v>
      </c>
      <c r="H440" s="15">
        <v>1.46</v>
      </c>
      <c r="I440" s="15">
        <v>115.29</v>
      </c>
      <c r="J440" s="15">
        <v>116.75</v>
      </c>
      <c r="K440" s="15">
        <v>113.807</v>
      </c>
      <c r="L440" s="15">
        <v>114.773</v>
      </c>
      <c r="M440" s="15" t="s">
        <v>1782</v>
      </c>
      <c r="N440" s="15" t="s">
        <v>1783</v>
      </c>
      <c r="O440" s="15" t="s">
        <v>1784</v>
      </c>
      <c r="P440" s="15">
        <v>0</v>
      </c>
      <c r="Q440" s="15">
        <v>0</v>
      </c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3" x14ac:dyDescent="0.15">
      <c r="A441" s="15">
        <v>397</v>
      </c>
      <c r="B441" s="15" t="s">
        <v>2</v>
      </c>
      <c r="C441" s="15" t="s">
        <v>3</v>
      </c>
      <c r="D441" s="15">
        <v>16</v>
      </c>
      <c r="E441" s="15" t="s">
        <v>40</v>
      </c>
      <c r="F441" s="15">
        <v>5</v>
      </c>
      <c r="G441" s="15">
        <v>1.21</v>
      </c>
      <c r="H441" s="15">
        <v>1.21</v>
      </c>
      <c r="I441" s="15">
        <v>116.75</v>
      </c>
      <c r="J441" s="15">
        <v>117.96</v>
      </c>
      <c r="K441" s="15">
        <v>114.773</v>
      </c>
      <c r="L441" s="15">
        <v>115.574</v>
      </c>
      <c r="M441" s="15" t="s">
        <v>1785</v>
      </c>
      <c r="N441" s="15" t="s">
        <v>1786</v>
      </c>
      <c r="O441" s="15" t="s">
        <v>1787</v>
      </c>
      <c r="P441" s="15">
        <v>0</v>
      </c>
      <c r="Q441" s="15">
        <v>0</v>
      </c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3" x14ac:dyDescent="0.15">
      <c r="A442" s="15">
        <v>397</v>
      </c>
      <c r="B442" s="15" t="s">
        <v>2</v>
      </c>
      <c r="C442" s="15" t="s">
        <v>3</v>
      </c>
      <c r="D442" s="15">
        <v>16</v>
      </c>
      <c r="E442" s="15" t="s">
        <v>40</v>
      </c>
      <c r="F442" s="15" t="s">
        <v>463</v>
      </c>
      <c r="G442" s="15">
        <v>0.19</v>
      </c>
      <c r="H442" s="15">
        <v>0.19</v>
      </c>
      <c r="I442" s="15">
        <v>117.96</v>
      </c>
      <c r="J442" s="15">
        <v>118.15</v>
      </c>
      <c r="K442" s="15">
        <v>115.574</v>
      </c>
      <c r="L442" s="15">
        <v>115.7</v>
      </c>
      <c r="M442" s="15" t="s">
        <v>1788</v>
      </c>
      <c r="N442" s="15" t="s">
        <v>1789</v>
      </c>
      <c r="O442" s="15" t="s">
        <v>1790</v>
      </c>
      <c r="P442" s="15">
        <v>0</v>
      </c>
      <c r="Q442" s="15">
        <v>0</v>
      </c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3" x14ac:dyDescent="0.15">
      <c r="A443" s="15">
        <v>397</v>
      </c>
      <c r="B443" s="15" t="s">
        <v>2</v>
      </c>
      <c r="C443" s="15" t="s">
        <v>3</v>
      </c>
      <c r="D443" s="15">
        <v>17</v>
      </c>
      <c r="E443" s="15" t="s">
        <v>40</v>
      </c>
      <c r="F443" s="15">
        <v>1</v>
      </c>
      <c r="G443" s="15">
        <v>1.45</v>
      </c>
      <c r="H443" s="15">
        <v>1.45</v>
      </c>
      <c r="I443" s="15">
        <v>115.7</v>
      </c>
      <c r="J443" s="15">
        <v>117.15</v>
      </c>
      <c r="K443" s="15">
        <v>115.7</v>
      </c>
      <c r="L443" s="15">
        <v>116.65</v>
      </c>
      <c r="M443" s="15" t="s">
        <v>1791</v>
      </c>
      <c r="N443" s="15" t="s">
        <v>1792</v>
      </c>
      <c r="O443" s="15" t="s">
        <v>1793</v>
      </c>
      <c r="P443" s="15">
        <v>0</v>
      </c>
      <c r="Q443" s="15">
        <v>0</v>
      </c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3" x14ac:dyDescent="0.15">
      <c r="A444" s="15">
        <v>397</v>
      </c>
      <c r="B444" s="15" t="s">
        <v>2</v>
      </c>
      <c r="C444" s="15" t="s">
        <v>3</v>
      </c>
      <c r="D444" s="15">
        <v>17</v>
      </c>
      <c r="E444" s="15" t="s">
        <v>40</v>
      </c>
      <c r="F444" s="15">
        <v>2</v>
      </c>
      <c r="G444" s="15">
        <v>1.46</v>
      </c>
      <c r="H444" s="15">
        <v>1.46</v>
      </c>
      <c r="I444" s="15">
        <v>117.15</v>
      </c>
      <c r="J444" s="15">
        <v>118.61</v>
      </c>
      <c r="K444" s="15">
        <v>116.65</v>
      </c>
      <c r="L444" s="15">
        <v>117.60599999999999</v>
      </c>
      <c r="M444" s="15" t="s">
        <v>1794</v>
      </c>
      <c r="N444" s="15" t="s">
        <v>1795</v>
      </c>
      <c r="O444" s="15" t="s">
        <v>1796</v>
      </c>
      <c r="P444" s="15">
        <v>0</v>
      </c>
      <c r="Q444" s="15">
        <v>0</v>
      </c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3" x14ac:dyDescent="0.15">
      <c r="A445" s="15">
        <v>397</v>
      </c>
      <c r="B445" s="15" t="s">
        <v>2</v>
      </c>
      <c r="C445" s="15" t="s">
        <v>3</v>
      </c>
      <c r="D445" s="15">
        <v>17</v>
      </c>
      <c r="E445" s="15" t="s">
        <v>40</v>
      </c>
      <c r="F445" s="15">
        <v>3</v>
      </c>
      <c r="G445" s="15">
        <v>1.46</v>
      </c>
      <c r="H445" s="15">
        <v>1.46</v>
      </c>
      <c r="I445" s="15">
        <v>118.61</v>
      </c>
      <c r="J445" s="15">
        <v>120.07</v>
      </c>
      <c r="K445" s="15">
        <v>117.60599999999999</v>
      </c>
      <c r="L445" s="15">
        <v>118.562</v>
      </c>
      <c r="M445" s="15" t="s">
        <v>1797</v>
      </c>
      <c r="N445" s="15" t="s">
        <v>1798</v>
      </c>
      <c r="O445" s="15" t="s">
        <v>1799</v>
      </c>
      <c r="P445" s="15">
        <v>0</v>
      </c>
      <c r="Q445" s="15">
        <v>0</v>
      </c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3" x14ac:dyDescent="0.15">
      <c r="A446" s="15">
        <v>397</v>
      </c>
      <c r="B446" s="15" t="s">
        <v>2</v>
      </c>
      <c r="C446" s="15" t="s">
        <v>3</v>
      </c>
      <c r="D446" s="15">
        <v>17</v>
      </c>
      <c r="E446" s="15" t="s">
        <v>40</v>
      </c>
      <c r="F446" s="15">
        <v>4</v>
      </c>
      <c r="G446" s="15">
        <v>1.46</v>
      </c>
      <c r="H446" s="15">
        <v>1.46</v>
      </c>
      <c r="I446" s="15">
        <v>120.07</v>
      </c>
      <c r="J446" s="15">
        <v>121.53</v>
      </c>
      <c r="K446" s="15">
        <v>118.562</v>
      </c>
      <c r="L446" s="15">
        <v>119.51900000000001</v>
      </c>
      <c r="M446" s="15" t="s">
        <v>1800</v>
      </c>
      <c r="N446" s="15" t="s">
        <v>1801</v>
      </c>
      <c r="O446" s="15" t="s">
        <v>1802</v>
      </c>
      <c r="P446" s="15">
        <v>0</v>
      </c>
      <c r="Q446" s="15">
        <v>0</v>
      </c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3" x14ac:dyDescent="0.15">
      <c r="A447" s="15">
        <v>397</v>
      </c>
      <c r="B447" s="15" t="s">
        <v>2</v>
      </c>
      <c r="C447" s="15" t="s">
        <v>3</v>
      </c>
      <c r="D447" s="15">
        <v>17</v>
      </c>
      <c r="E447" s="15" t="s">
        <v>40</v>
      </c>
      <c r="F447" s="15">
        <v>5</v>
      </c>
      <c r="G447" s="15">
        <v>1.46</v>
      </c>
      <c r="H447" s="15">
        <v>1.46</v>
      </c>
      <c r="I447" s="15">
        <v>121.53</v>
      </c>
      <c r="J447" s="15">
        <v>122.99</v>
      </c>
      <c r="K447" s="15">
        <v>119.51900000000001</v>
      </c>
      <c r="L447" s="15">
        <v>120.47499999999999</v>
      </c>
      <c r="M447" s="15" t="s">
        <v>1803</v>
      </c>
      <c r="N447" s="15" t="s">
        <v>1804</v>
      </c>
      <c r="O447" s="15" t="s">
        <v>1805</v>
      </c>
      <c r="P447" s="15">
        <v>0</v>
      </c>
      <c r="Q447" s="15">
        <v>0</v>
      </c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3" x14ac:dyDescent="0.15">
      <c r="A448" s="15">
        <v>397</v>
      </c>
      <c r="B448" s="15" t="s">
        <v>2</v>
      </c>
      <c r="C448" s="15" t="s">
        <v>3</v>
      </c>
      <c r="D448" s="15">
        <v>17</v>
      </c>
      <c r="E448" s="15" t="s">
        <v>40</v>
      </c>
      <c r="F448" s="15">
        <v>6</v>
      </c>
      <c r="G448" s="15">
        <v>1.1200000000000001</v>
      </c>
      <c r="H448" s="15">
        <v>1.1200000000000001</v>
      </c>
      <c r="I448" s="15">
        <v>122.99</v>
      </c>
      <c r="J448" s="15">
        <v>124.11</v>
      </c>
      <c r="K448" s="15">
        <v>120.47499999999999</v>
      </c>
      <c r="L448" s="15">
        <v>121.209</v>
      </c>
      <c r="M448" s="15" t="s">
        <v>1806</v>
      </c>
      <c r="N448" s="15" t="s">
        <v>1807</v>
      </c>
      <c r="O448" s="15" t="s">
        <v>1808</v>
      </c>
      <c r="P448" s="15">
        <v>0</v>
      </c>
      <c r="Q448" s="15">
        <v>0</v>
      </c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3" x14ac:dyDescent="0.15">
      <c r="A449" s="15">
        <v>397</v>
      </c>
      <c r="B449" s="15" t="s">
        <v>2</v>
      </c>
      <c r="C449" s="15" t="s">
        <v>3</v>
      </c>
      <c r="D449" s="15">
        <v>17</v>
      </c>
      <c r="E449" s="15" t="s">
        <v>40</v>
      </c>
      <c r="F449" s="15">
        <v>7</v>
      </c>
      <c r="G449" s="15">
        <v>0.51</v>
      </c>
      <c r="H449" s="15">
        <v>0.51</v>
      </c>
      <c r="I449" s="15">
        <v>124.11</v>
      </c>
      <c r="J449" s="15">
        <v>124.62</v>
      </c>
      <c r="K449" s="15">
        <v>121.209</v>
      </c>
      <c r="L449" s="15">
        <v>121.54300000000001</v>
      </c>
      <c r="M449" s="15" t="s">
        <v>1809</v>
      </c>
      <c r="N449" s="15" t="s">
        <v>1810</v>
      </c>
      <c r="O449" s="15" t="s">
        <v>1811</v>
      </c>
      <c r="P449" s="15">
        <v>0</v>
      </c>
      <c r="Q449" s="15">
        <v>0</v>
      </c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3" x14ac:dyDescent="0.15">
      <c r="A450" s="15">
        <v>397</v>
      </c>
      <c r="B450" s="15" t="s">
        <v>2</v>
      </c>
      <c r="C450" s="15" t="s">
        <v>3</v>
      </c>
      <c r="D450" s="15">
        <v>17</v>
      </c>
      <c r="E450" s="15" t="s">
        <v>40</v>
      </c>
      <c r="F450" s="15" t="s">
        <v>463</v>
      </c>
      <c r="G450" s="15">
        <v>0.24</v>
      </c>
      <c r="H450" s="15">
        <v>0.24</v>
      </c>
      <c r="I450" s="15">
        <v>124.62</v>
      </c>
      <c r="J450" s="15">
        <v>124.86</v>
      </c>
      <c r="K450" s="15">
        <v>121.54300000000001</v>
      </c>
      <c r="L450" s="15">
        <v>121.7</v>
      </c>
      <c r="M450" s="15" t="s">
        <v>1812</v>
      </c>
      <c r="N450" s="15" t="s">
        <v>1813</v>
      </c>
      <c r="O450" s="15" t="s">
        <v>1814</v>
      </c>
      <c r="P450" s="15">
        <v>0</v>
      </c>
      <c r="Q450" s="15">
        <v>0</v>
      </c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3" x14ac:dyDescent="0.15">
      <c r="A451" s="15">
        <v>397</v>
      </c>
      <c r="B451" s="15" t="s">
        <v>2</v>
      </c>
      <c r="C451" s="15" t="s">
        <v>3</v>
      </c>
      <c r="D451" s="15">
        <v>18</v>
      </c>
      <c r="E451" s="15" t="s">
        <v>40</v>
      </c>
      <c r="F451" s="15">
        <v>1</v>
      </c>
      <c r="G451" s="15">
        <v>1.45</v>
      </c>
      <c r="H451" s="15">
        <v>1.45</v>
      </c>
      <c r="I451" s="15">
        <v>121.7</v>
      </c>
      <c r="J451" s="15">
        <v>123.15</v>
      </c>
      <c r="K451" s="15">
        <v>121.7</v>
      </c>
      <c r="L451" s="15">
        <v>122.56699999999999</v>
      </c>
      <c r="M451" s="15" t="s">
        <v>1815</v>
      </c>
      <c r="N451" s="15" t="s">
        <v>1816</v>
      </c>
      <c r="O451" s="15" t="s">
        <v>1817</v>
      </c>
      <c r="P451" s="15">
        <v>0</v>
      </c>
      <c r="Q451" s="15">
        <v>0</v>
      </c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3" x14ac:dyDescent="0.15">
      <c r="A452" s="15">
        <v>397</v>
      </c>
      <c r="B452" s="15" t="s">
        <v>2</v>
      </c>
      <c r="C452" s="15" t="s">
        <v>3</v>
      </c>
      <c r="D452" s="15">
        <v>18</v>
      </c>
      <c r="E452" s="15" t="s">
        <v>40</v>
      </c>
      <c r="F452" s="15">
        <v>2</v>
      </c>
      <c r="G452" s="15">
        <v>1.46</v>
      </c>
      <c r="H452" s="15">
        <v>1.46</v>
      </c>
      <c r="I452" s="15">
        <v>123.15</v>
      </c>
      <c r="J452" s="15">
        <v>124.61</v>
      </c>
      <c r="K452" s="15">
        <v>122.56699999999999</v>
      </c>
      <c r="L452" s="15">
        <v>123.44</v>
      </c>
      <c r="M452" s="15" t="s">
        <v>1818</v>
      </c>
      <c r="N452" s="15" t="s">
        <v>1819</v>
      </c>
      <c r="O452" s="15" t="s">
        <v>1820</v>
      </c>
      <c r="P452" s="15">
        <v>0</v>
      </c>
      <c r="Q452" s="15">
        <v>0</v>
      </c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3" x14ac:dyDescent="0.15">
      <c r="A453" s="15">
        <v>397</v>
      </c>
      <c r="B453" s="15" t="s">
        <v>2</v>
      </c>
      <c r="C453" s="15" t="s">
        <v>3</v>
      </c>
      <c r="D453" s="15">
        <v>18</v>
      </c>
      <c r="E453" s="15" t="s">
        <v>40</v>
      </c>
      <c r="F453" s="15">
        <v>3</v>
      </c>
      <c r="G453" s="15">
        <v>1.46</v>
      </c>
      <c r="H453" s="15">
        <v>1.46</v>
      </c>
      <c r="I453" s="15">
        <v>124.61</v>
      </c>
      <c r="J453" s="15">
        <v>126.07</v>
      </c>
      <c r="K453" s="15">
        <v>123.44</v>
      </c>
      <c r="L453" s="15">
        <v>124.31399999999999</v>
      </c>
      <c r="M453" s="15" t="s">
        <v>1821</v>
      </c>
      <c r="N453" s="15" t="s">
        <v>1822</v>
      </c>
      <c r="O453" s="15" t="s">
        <v>1823</v>
      </c>
      <c r="P453" s="15">
        <v>0</v>
      </c>
      <c r="Q453" s="15">
        <v>0</v>
      </c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3" x14ac:dyDescent="0.15">
      <c r="A454" s="15">
        <v>397</v>
      </c>
      <c r="B454" s="15" t="s">
        <v>2</v>
      </c>
      <c r="C454" s="15" t="s">
        <v>3</v>
      </c>
      <c r="D454" s="15">
        <v>18</v>
      </c>
      <c r="E454" s="15" t="s">
        <v>40</v>
      </c>
      <c r="F454" s="15">
        <v>4</v>
      </c>
      <c r="G454" s="15">
        <v>1.45</v>
      </c>
      <c r="H454" s="15">
        <v>1.46</v>
      </c>
      <c r="I454" s="15">
        <v>126.07</v>
      </c>
      <c r="J454" s="15">
        <v>127.53</v>
      </c>
      <c r="K454" s="15">
        <v>124.31399999999999</v>
      </c>
      <c r="L454" s="15">
        <v>125.187</v>
      </c>
      <c r="M454" s="15" t="s">
        <v>1824</v>
      </c>
      <c r="N454" s="15" t="s">
        <v>1825</v>
      </c>
      <c r="O454" s="15" t="s">
        <v>1826</v>
      </c>
      <c r="P454" s="15">
        <v>0</v>
      </c>
      <c r="Q454" s="15">
        <v>0</v>
      </c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3" x14ac:dyDescent="0.15">
      <c r="A455" s="15">
        <v>397</v>
      </c>
      <c r="B455" s="15" t="s">
        <v>2</v>
      </c>
      <c r="C455" s="15" t="s">
        <v>3</v>
      </c>
      <c r="D455" s="15">
        <v>18</v>
      </c>
      <c r="E455" s="15" t="s">
        <v>40</v>
      </c>
      <c r="F455" s="15">
        <v>5</v>
      </c>
      <c r="G455" s="15">
        <v>1.47</v>
      </c>
      <c r="H455" s="15">
        <v>1.47</v>
      </c>
      <c r="I455" s="15">
        <v>127.53</v>
      </c>
      <c r="J455" s="15">
        <v>129</v>
      </c>
      <c r="K455" s="15">
        <v>125.187</v>
      </c>
      <c r="L455" s="15">
        <v>126.066</v>
      </c>
      <c r="M455" s="15" t="s">
        <v>1827</v>
      </c>
      <c r="N455" s="15" t="s">
        <v>1828</v>
      </c>
      <c r="O455" s="15" t="s">
        <v>1829</v>
      </c>
      <c r="P455" s="15">
        <v>0</v>
      </c>
      <c r="Q455" s="15">
        <v>0</v>
      </c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3" x14ac:dyDescent="0.15">
      <c r="A456" s="15">
        <v>397</v>
      </c>
      <c r="B456" s="15" t="s">
        <v>2</v>
      </c>
      <c r="C456" s="15" t="s">
        <v>3</v>
      </c>
      <c r="D456" s="15">
        <v>18</v>
      </c>
      <c r="E456" s="15" t="s">
        <v>40</v>
      </c>
      <c r="F456" s="15">
        <v>6</v>
      </c>
      <c r="G456" s="15">
        <v>0.87</v>
      </c>
      <c r="H456" s="15">
        <v>0.87</v>
      </c>
      <c r="I456" s="15">
        <v>129</v>
      </c>
      <c r="J456" s="15">
        <v>129.87</v>
      </c>
      <c r="K456" s="15">
        <v>126.066</v>
      </c>
      <c r="L456" s="15">
        <v>126.586</v>
      </c>
      <c r="M456" s="15" t="s">
        <v>1830</v>
      </c>
      <c r="N456" s="15" t="s">
        <v>1831</v>
      </c>
      <c r="O456" s="15" t="s">
        <v>1832</v>
      </c>
      <c r="P456" s="15">
        <v>0</v>
      </c>
      <c r="Q456" s="15">
        <v>0</v>
      </c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3" x14ac:dyDescent="0.15">
      <c r="A457" s="15">
        <v>397</v>
      </c>
      <c r="B457" s="15" t="s">
        <v>2</v>
      </c>
      <c r="C457" s="15" t="s">
        <v>3</v>
      </c>
      <c r="D457" s="15">
        <v>18</v>
      </c>
      <c r="E457" s="15" t="s">
        <v>40</v>
      </c>
      <c r="F457" s="15" t="s">
        <v>463</v>
      </c>
      <c r="G457" s="15">
        <v>0.19</v>
      </c>
      <c r="H457" s="15">
        <v>0.19</v>
      </c>
      <c r="I457" s="15">
        <v>129.87</v>
      </c>
      <c r="J457" s="15">
        <v>130.06</v>
      </c>
      <c r="K457" s="15">
        <v>126.586</v>
      </c>
      <c r="L457" s="15">
        <v>126.7</v>
      </c>
      <c r="M457" s="15" t="s">
        <v>1833</v>
      </c>
      <c r="N457" s="15" t="s">
        <v>1834</v>
      </c>
      <c r="O457" s="15" t="s">
        <v>1835</v>
      </c>
      <c r="P457" s="15">
        <v>0</v>
      </c>
      <c r="Q457" s="15">
        <v>0</v>
      </c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3" x14ac:dyDescent="0.15">
      <c r="A458" s="15">
        <v>397</v>
      </c>
      <c r="B458" s="15" t="s">
        <v>2</v>
      </c>
      <c r="C458" s="15" t="s">
        <v>3</v>
      </c>
      <c r="D458" s="15">
        <v>19</v>
      </c>
      <c r="E458" s="15" t="s">
        <v>40</v>
      </c>
      <c r="F458" s="15">
        <v>1</v>
      </c>
      <c r="G458" s="15">
        <v>1.45</v>
      </c>
      <c r="H458" s="15">
        <v>1.45</v>
      </c>
      <c r="I458" s="15">
        <v>126.7</v>
      </c>
      <c r="J458" s="15">
        <v>128.15</v>
      </c>
      <c r="K458" s="15">
        <v>126.7</v>
      </c>
      <c r="L458" s="15">
        <v>127.73699999999999</v>
      </c>
      <c r="M458" s="15" t="s">
        <v>1836</v>
      </c>
      <c r="N458" s="15" t="s">
        <v>1837</v>
      </c>
      <c r="O458" s="15" t="s">
        <v>1838</v>
      </c>
      <c r="P458" s="15">
        <v>0</v>
      </c>
      <c r="Q458" s="15">
        <v>0</v>
      </c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3" x14ac:dyDescent="0.15">
      <c r="A459" s="15">
        <v>397</v>
      </c>
      <c r="B459" s="15" t="s">
        <v>2</v>
      </c>
      <c r="C459" s="15" t="s">
        <v>3</v>
      </c>
      <c r="D459" s="15">
        <v>19</v>
      </c>
      <c r="E459" s="15" t="s">
        <v>40</v>
      </c>
      <c r="F459" s="15">
        <v>2</v>
      </c>
      <c r="G459" s="15">
        <v>1.46</v>
      </c>
      <c r="H459" s="15">
        <v>1.46</v>
      </c>
      <c r="I459" s="15">
        <v>128.15</v>
      </c>
      <c r="J459" s="15">
        <v>129.61000000000001</v>
      </c>
      <c r="K459" s="15">
        <v>127.73699999999999</v>
      </c>
      <c r="L459" s="15">
        <v>128.78200000000001</v>
      </c>
      <c r="M459" s="15" t="s">
        <v>1839</v>
      </c>
      <c r="N459" s="15" t="s">
        <v>1840</v>
      </c>
      <c r="O459" s="15" t="s">
        <v>1841</v>
      </c>
      <c r="P459" s="15">
        <v>0</v>
      </c>
      <c r="Q459" s="15">
        <v>0</v>
      </c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3" x14ac:dyDescent="0.15">
      <c r="A460" s="15">
        <v>397</v>
      </c>
      <c r="B460" s="15" t="s">
        <v>2</v>
      </c>
      <c r="C460" s="15" t="s">
        <v>3</v>
      </c>
      <c r="D460" s="15">
        <v>19</v>
      </c>
      <c r="E460" s="15" t="s">
        <v>40</v>
      </c>
      <c r="F460" s="15">
        <v>3</v>
      </c>
      <c r="G460" s="15">
        <v>1.46</v>
      </c>
      <c r="H460" s="15">
        <v>1.46</v>
      </c>
      <c r="I460" s="15">
        <v>129.61000000000001</v>
      </c>
      <c r="J460" s="15">
        <v>131.07</v>
      </c>
      <c r="K460" s="15">
        <v>128.78200000000001</v>
      </c>
      <c r="L460" s="15">
        <v>129.82599999999999</v>
      </c>
      <c r="M460" s="15" t="s">
        <v>1842</v>
      </c>
      <c r="N460" s="15" t="s">
        <v>1843</v>
      </c>
      <c r="O460" s="15" t="s">
        <v>1844</v>
      </c>
      <c r="P460" s="15">
        <v>0</v>
      </c>
      <c r="Q460" s="15">
        <v>0</v>
      </c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3" x14ac:dyDescent="0.15">
      <c r="A461" s="15">
        <v>397</v>
      </c>
      <c r="B461" s="15" t="s">
        <v>2</v>
      </c>
      <c r="C461" s="15" t="s">
        <v>3</v>
      </c>
      <c r="D461" s="15">
        <v>19</v>
      </c>
      <c r="E461" s="15" t="s">
        <v>40</v>
      </c>
      <c r="F461" s="15">
        <v>4</v>
      </c>
      <c r="G461" s="15">
        <v>1.46</v>
      </c>
      <c r="H461" s="15">
        <v>1.46</v>
      </c>
      <c r="I461" s="15">
        <v>131.07</v>
      </c>
      <c r="J461" s="15">
        <v>132.53</v>
      </c>
      <c r="K461" s="15">
        <v>129.82599999999999</v>
      </c>
      <c r="L461" s="15">
        <v>130.87100000000001</v>
      </c>
      <c r="M461" s="15" t="s">
        <v>1845</v>
      </c>
      <c r="N461" s="15" t="s">
        <v>1846</v>
      </c>
      <c r="O461" s="15" t="s">
        <v>1847</v>
      </c>
      <c r="P461" s="15">
        <v>0</v>
      </c>
      <c r="Q461" s="15">
        <v>0</v>
      </c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3" x14ac:dyDescent="0.15">
      <c r="A462" s="15">
        <v>397</v>
      </c>
      <c r="B462" s="15" t="s">
        <v>2</v>
      </c>
      <c r="C462" s="15" t="s">
        <v>3</v>
      </c>
      <c r="D462" s="15">
        <v>19</v>
      </c>
      <c r="E462" s="15" t="s">
        <v>40</v>
      </c>
      <c r="F462" s="15">
        <v>5</v>
      </c>
      <c r="G462" s="15">
        <v>0.55000000000000004</v>
      </c>
      <c r="H462" s="15">
        <v>0.55000000000000004</v>
      </c>
      <c r="I462" s="15">
        <v>132.53</v>
      </c>
      <c r="J462" s="15">
        <v>133.08000000000001</v>
      </c>
      <c r="K462" s="15">
        <v>130.87100000000001</v>
      </c>
      <c r="L462" s="15">
        <v>131.26400000000001</v>
      </c>
      <c r="M462" s="15" t="s">
        <v>1848</v>
      </c>
      <c r="N462" s="15" t="s">
        <v>1849</v>
      </c>
      <c r="O462" s="15" t="s">
        <v>1850</v>
      </c>
      <c r="P462" s="15">
        <v>0</v>
      </c>
      <c r="Q462" s="15">
        <v>0</v>
      </c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3" x14ac:dyDescent="0.15">
      <c r="A463" s="15">
        <v>397</v>
      </c>
      <c r="B463" s="15" t="s">
        <v>2</v>
      </c>
      <c r="C463" s="15" t="s">
        <v>3</v>
      </c>
      <c r="D463" s="15">
        <v>19</v>
      </c>
      <c r="E463" s="15" t="s">
        <v>40</v>
      </c>
      <c r="F463" s="15" t="s">
        <v>463</v>
      </c>
      <c r="G463" s="15">
        <v>0.19</v>
      </c>
      <c r="H463" s="15">
        <v>0.19</v>
      </c>
      <c r="I463" s="15">
        <v>133.08000000000001</v>
      </c>
      <c r="J463" s="15">
        <v>133.27000000000001</v>
      </c>
      <c r="K463" s="15">
        <v>131.26400000000001</v>
      </c>
      <c r="L463" s="15">
        <v>131.4</v>
      </c>
      <c r="M463" s="15" t="s">
        <v>1851</v>
      </c>
      <c r="N463" s="15" t="s">
        <v>1852</v>
      </c>
      <c r="O463" s="15" t="s">
        <v>1853</v>
      </c>
      <c r="P463" s="15">
        <v>0</v>
      </c>
      <c r="Q463" s="15">
        <v>0</v>
      </c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3" x14ac:dyDescent="0.15">
      <c r="A464" s="15">
        <v>397</v>
      </c>
      <c r="B464" s="15" t="s">
        <v>2</v>
      </c>
      <c r="C464" s="15" t="s">
        <v>3</v>
      </c>
      <c r="D464" s="15">
        <v>20</v>
      </c>
      <c r="E464" s="15" t="s">
        <v>40</v>
      </c>
      <c r="F464" s="15">
        <v>1</v>
      </c>
      <c r="G464" s="15">
        <v>1.46</v>
      </c>
      <c r="H464" s="15">
        <v>1.46</v>
      </c>
      <c r="I464" s="15">
        <v>131.4</v>
      </c>
      <c r="J464" s="15">
        <v>132.86000000000001</v>
      </c>
      <c r="K464" s="15">
        <v>131.4</v>
      </c>
      <c r="L464" s="15">
        <v>132.422</v>
      </c>
      <c r="M464" s="15" t="s">
        <v>1854</v>
      </c>
      <c r="N464" s="15" t="s">
        <v>1855</v>
      </c>
      <c r="O464" s="15" t="s">
        <v>1856</v>
      </c>
      <c r="P464" s="15">
        <v>0</v>
      </c>
      <c r="Q464" s="15">
        <v>0</v>
      </c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3" x14ac:dyDescent="0.15">
      <c r="A465" s="15">
        <v>397</v>
      </c>
      <c r="B465" s="15" t="s">
        <v>2</v>
      </c>
      <c r="C465" s="15" t="s">
        <v>3</v>
      </c>
      <c r="D465" s="15">
        <v>20</v>
      </c>
      <c r="E465" s="15" t="s">
        <v>40</v>
      </c>
      <c r="F465" s="15">
        <v>2</v>
      </c>
      <c r="G465" s="15">
        <v>1.47</v>
      </c>
      <c r="H465" s="15">
        <v>1.47</v>
      </c>
      <c r="I465" s="15">
        <v>132.86000000000001</v>
      </c>
      <c r="J465" s="15">
        <v>134.33000000000001</v>
      </c>
      <c r="K465" s="15">
        <v>132.422</v>
      </c>
      <c r="L465" s="15">
        <v>133.45099999999999</v>
      </c>
      <c r="M465" s="15" t="s">
        <v>1857</v>
      </c>
      <c r="N465" s="15" t="s">
        <v>1858</v>
      </c>
      <c r="O465" s="15" t="s">
        <v>1859</v>
      </c>
      <c r="P465" s="15">
        <v>0</v>
      </c>
      <c r="Q465" s="15">
        <v>0</v>
      </c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3" x14ac:dyDescent="0.15">
      <c r="A466" s="15">
        <v>397</v>
      </c>
      <c r="B466" s="15" t="s">
        <v>2</v>
      </c>
      <c r="C466" s="15" t="s">
        <v>3</v>
      </c>
      <c r="D466" s="15">
        <v>20</v>
      </c>
      <c r="E466" s="15" t="s">
        <v>40</v>
      </c>
      <c r="F466" s="15">
        <v>3</v>
      </c>
      <c r="G466" s="15">
        <v>1.48</v>
      </c>
      <c r="H466" s="15">
        <v>1.48</v>
      </c>
      <c r="I466" s="15">
        <v>134.33000000000001</v>
      </c>
      <c r="J466" s="15">
        <v>135.81</v>
      </c>
      <c r="K466" s="15">
        <v>133.45099999999999</v>
      </c>
      <c r="L466" s="15">
        <v>134.48699999999999</v>
      </c>
      <c r="M466" s="15" t="s">
        <v>1860</v>
      </c>
      <c r="N466" s="15" t="s">
        <v>1861</v>
      </c>
      <c r="O466" s="15" t="s">
        <v>1862</v>
      </c>
      <c r="P466" s="15">
        <v>0</v>
      </c>
      <c r="Q466" s="15">
        <v>0</v>
      </c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3" x14ac:dyDescent="0.15">
      <c r="A467" s="15">
        <v>397</v>
      </c>
      <c r="B467" s="15" t="s">
        <v>2</v>
      </c>
      <c r="C467" s="15" t="s">
        <v>3</v>
      </c>
      <c r="D467" s="15">
        <v>20</v>
      </c>
      <c r="E467" s="15" t="s">
        <v>40</v>
      </c>
      <c r="F467" s="15">
        <v>4</v>
      </c>
      <c r="G467" s="15">
        <v>1.47</v>
      </c>
      <c r="H467" s="15">
        <v>1.47</v>
      </c>
      <c r="I467" s="15">
        <v>135.81</v>
      </c>
      <c r="J467" s="15">
        <v>137.28</v>
      </c>
      <c r="K467" s="15">
        <v>134.48699999999999</v>
      </c>
      <c r="L467" s="15">
        <v>135.51599999999999</v>
      </c>
      <c r="M467" s="15" t="s">
        <v>1863</v>
      </c>
      <c r="N467" s="15" t="s">
        <v>1864</v>
      </c>
      <c r="O467" s="15" t="s">
        <v>1865</v>
      </c>
      <c r="P467" s="15">
        <v>0</v>
      </c>
      <c r="Q467" s="15">
        <v>0</v>
      </c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3" x14ac:dyDescent="0.15">
      <c r="A468" s="15">
        <v>397</v>
      </c>
      <c r="B468" s="15" t="s">
        <v>2</v>
      </c>
      <c r="C468" s="15" t="s">
        <v>3</v>
      </c>
      <c r="D468" s="15">
        <v>20</v>
      </c>
      <c r="E468" s="15" t="s">
        <v>40</v>
      </c>
      <c r="F468" s="15">
        <v>5</v>
      </c>
      <c r="G468" s="15">
        <v>0.91</v>
      </c>
      <c r="H468" s="15">
        <v>0.91</v>
      </c>
      <c r="I468" s="15">
        <v>137.28</v>
      </c>
      <c r="J468" s="15">
        <v>138.19</v>
      </c>
      <c r="K468" s="15">
        <v>135.51599999999999</v>
      </c>
      <c r="L468" s="15">
        <v>136.15299999999999</v>
      </c>
      <c r="M468" s="15" t="s">
        <v>1866</v>
      </c>
      <c r="N468" s="15" t="s">
        <v>1867</v>
      </c>
      <c r="O468" s="15" t="s">
        <v>1868</v>
      </c>
      <c r="P468" s="15">
        <v>0</v>
      </c>
      <c r="Q468" s="15">
        <v>0</v>
      </c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3" x14ac:dyDescent="0.15">
      <c r="A469" s="15">
        <v>397</v>
      </c>
      <c r="B469" s="15" t="s">
        <v>2</v>
      </c>
      <c r="C469" s="15" t="s">
        <v>3</v>
      </c>
      <c r="D469" s="15">
        <v>20</v>
      </c>
      <c r="E469" s="15" t="s">
        <v>40</v>
      </c>
      <c r="F469" s="15" t="s">
        <v>463</v>
      </c>
      <c r="G469" s="15">
        <v>0.21</v>
      </c>
      <c r="H469" s="15">
        <v>0.21</v>
      </c>
      <c r="I469" s="15">
        <v>138.19</v>
      </c>
      <c r="J469" s="15">
        <v>138.4</v>
      </c>
      <c r="K469" s="15">
        <v>136.15299999999999</v>
      </c>
      <c r="L469" s="15">
        <v>136.30000000000001</v>
      </c>
      <c r="M469" s="15" t="s">
        <v>1869</v>
      </c>
      <c r="N469" s="15" t="s">
        <v>1870</v>
      </c>
      <c r="O469" s="15" t="s">
        <v>1871</v>
      </c>
      <c r="P469" s="15">
        <v>0</v>
      </c>
      <c r="Q469" s="15">
        <v>0</v>
      </c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3" x14ac:dyDescent="0.15">
      <c r="A470" s="15">
        <v>397</v>
      </c>
      <c r="B470" s="15" t="s">
        <v>2</v>
      </c>
      <c r="C470" s="15" t="s">
        <v>3</v>
      </c>
      <c r="D470" s="15">
        <v>21</v>
      </c>
      <c r="E470" s="15" t="s">
        <v>40</v>
      </c>
      <c r="F470" s="15">
        <v>1</v>
      </c>
      <c r="G470" s="15">
        <v>1.47</v>
      </c>
      <c r="H470" s="15">
        <v>1.47</v>
      </c>
      <c r="I470" s="15">
        <v>136.30000000000001</v>
      </c>
      <c r="J470" s="15">
        <v>137.77000000000001</v>
      </c>
      <c r="K470" s="15">
        <v>136.30000000000001</v>
      </c>
      <c r="L470" s="15">
        <v>137.22</v>
      </c>
      <c r="M470" s="15" t="s">
        <v>1872</v>
      </c>
      <c r="N470" s="15" t="s">
        <v>1873</v>
      </c>
      <c r="O470" s="15" t="s">
        <v>1874</v>
      </c>
      <c r="P470" s="15">
        <v>0</v>
      </c>
      <c r="Q470" s="15">
        <v>0</v>
      </c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3" x14ac:dyDescent="0.15">
      <c r="A471" s="15">
        <v>397</v>
      </c>
      <c r="B471" s="15" t="s">
        <v>2</v>
      </c>
      <c r="C471" s="15" t="s">
        <v>3</v>
      </c>
      <c r="D471" s="15">
        <v>21</v>
      </c>
      <c r="E471" s="15" t="s">
        <v>40</v>
      </c>
      <c r="F471" s="15">
        <v>2</v>
      </c>
      <c r="G471" s="15">
        <v>1.47</v>
      </c>
      <c r="H471" s="15">
        <v>1.47</v>
      </c>
      <c r="I471" s="15">
        <v>137.77000000000001</v>
      </c>
      <c r="J471" s="15">
        <v>139.24</v>
      </c>
      <c r="K471" s="15">
        <v>137.22</v>
      </c>
      <c r="L471" s="15">
        <v>138.13999999999999</v>
      </c>
      <c r="M471" s="15" t="s">
        <v>1875</v>
      </c>
      <c r="N471" s="15" t="s">
        <v>1876</v>
      </c>
      <c r="O471" s="15" t="s">
        <v>1877</v>
      </c>
      <c r="P471" s="15">
        <v>0</v>
      </c>
      <c r="Q471" s="15">
        <v>0</v>
      </c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3" x14ac:dyDescent="0.15">
      <c r="A472" s="15">
        <v>397</v>
      </c>
      <c r="B472" s="15" t="s">
        <v>2</v>
      </c>
      <c r="C472" s="15" t="s">
        <v>3</v>
      </c>
      <c r="D472" s="15">
        <v>21</v>
      </c>
      <c r="E472" s="15" t="s">
        <v>40</v>
      </c>
      <c r="F472" s="15">
        <v>3</v>
      </c>
      <c r="G472" s="15">
        <v>1.48</v>
      </c>
      <c r="H472" s="15">
        <v>1.48</v>
      </c>
      <c r="I472" s="15">
        <v>139.24</v>
      </c>
      <c r="J472" s="15">
        <v>140.72</v>
      </c>
      <c r="K472" s="15">
        <v>138.13999999999999</v>
      </c>
      <c r="L472" s="15">
        <v>139.066</v>
      </c>
      <c r="M472" s="15" t="s">
        <v>1878</v>
      </c>
      <c r="N472" s="15" t="s">
        <v>1879</v>
      </c>
      <c r="O472" s="15" t="s">
        <v>1880</v>
      </c>
      <c r="P472" s="15">
        <v>0</v>
      </c>
      <c r="Q472" s="15">
        <v>0</v>
      </c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3" x14ac:dyDescent="0.15">
      <c r="A473" s="15">
        <v>397</v>
      </c>
      <c r="B473" s="15" t="s">
        <v>2</v>
      </c>
      <c r="C473" s="15" t="s">
        <v>3</v>
      </c>
      <c r="D473" s="15">
        <v>21</v>
      </c>
      <c r="E473" s="15" t="s">
        <v>40</v>
      </c>
      <c r="F473" s="15">
        <v>4</v>
      </c>
      <c r="G473" s="15">
        <v>1.48</v>
      </c>
      <c r="H473" s="15">
        <v>1.48</v>
      </c>
      <c r="I473" s="15">
        <v>140.72</v>
      </c>
      <c r="J473" s="15">
        <v>142.19999999999999</v>
      </c>
      <c r="K473" s="15">
        <v>139.066</v>
      </c>
      <c r="L473" s="15">
        <v>139.99199999999999</v>
      </c>
      <c r="M473" s="15" t="s">
        <v>1881</v>
      </c>
      <c r="N473" s="15" t="s">
        <v>1882</v>
      </c>
      <c r="O473" s="15" t="s">
        <v>1883</v>
      </c>
      <c r="P473" s="15">
        <v>0</v>
      </c>
      <c r="Q473" s="15">
        <v>0</v>
      </c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3" x14ac:dyDescent="0.15">
      <c r="A474" s="15">
        <v>397</v>
      </c>
      <c r="B474" s="15" t="s">
        <v>2</v>
      </c>
      <c r="C474" s="15" t="s">
        <v>3</v>
      </c>
      <c r="D474" s="15">
        <v>21</v>
      </c>
      <c r="E474" s="15" t="s">
        <v>40</v>
      </c>
      <c r="F474" s="15">
        <v>5</v>
      </c>
      <c r="G474" s="15">
        <v>1.04</v>
      </c>
      <c r="H474" s="15">
        <v>1.04</v>
      </c>
      <c r="I474" s="15">
        <v>142.19999999999999</v>
      </c>
      <c r="J474" s="15">
        <v>143.24</v>
      </c>
      <c r="K474" s="15">
        <v>139.99199999999999</v>
      </c>
      <c r="L474" s="15">
        <v>140.643</v>
      </c>
      <c r="M474" s="15" t="s">
        <v>1884</v>
      </c>
      <c r="N474" s="15" t="s">
        <v>1885</v>
      </c>
      <c r="O474" s="15" t="s">
        <v>1886</v>
      </c>
      <c r="P474" s="15">
        <v>0</v>
      </c>
      <c r="Q474" s="15">
        <v>0</v>
      </c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3" x14ac:dyDescent="0.15">
      <c r="A475" s="15">
        <v>397</v>
      </c>
      <c r="B475" s="15" t="s">
        <v>2</v>
      </c>
      <c r="C475" s="15" t="s">
        <v>3</v>
      </c>
      <c r="D475" s="15">
        <v>21</v>
      </c>
      <c r="E475" s="15" t="s">
        <v>40</v>
      </c>
      <c r="F475" s="15">
        <v>6</v>
      </c>
      <c r="G475" s="15">
        <v>0.53</v>
      </c>
      <c r="H475" s="15">
        <v>0.53</v>
      </c>
      <c r="I475" s="15">
        <v>143.24</v>
      </c>
      <c r="J475" s="15">
        <v>143.77000000000001</v>
      </c>
      <c r="K475" s="15">
        <v>140.643</v>
      </c>
      <c r="L475" s="15">
        <v>140.97499999999999</v>
      </c>
      <c r="M475" s="15" t="s">
        <v>1887</v>
      </c>
      <c r="N475" s="15" t="s">
        <v>1888</v>
      </c>
      <c r="O475" s="15" t="s">
        <v>1889</v>
      </c>
      <c r="P475" s="15">
        <v>0</v>
      </c>
      <c r="Q475" s="15">
        <v>0</v>
      </c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3" x14ac:dyDescent="0.15">
      <c r="A476" s="15">
        <v>397</v>
      </c>
      <c r="B476" s="15" t="s">
        <v>2</v>
      </c>
      <c r="C476" s="15" t="s">
        <v>3</v>
      </c>
      <c r="D476" s="15">
        <v>21</v>
      </c>
      <c r="E476" s="15" t="s">
        <v>40</v>
      </c>
      <c r="F476" s="15" t="s">
        <v>463</v>
      </c>
      <c r="G476" s="15">
        <v>0.2</v>
      </c>
      <c r="H476" s="15">
        <v>0.2</v>
      </c>
      <c r="I476" s="15">
        <v>143.77000000000001</v>
      </c>
      <c r="J476" s="15">
        <v>143.97</v>
      </c>
      <c r="K476" s="15">
        <v>140.97499999999999</v>
      </c>
      <c r="L476" s="15">
        <v>141.1</v>
      </c>
      <c r="M476" s="15" t="s">
        <v>1890</v>
      </c>
      <c r="N476" s="15" t="s">
        <v>1891</v>
      </c>
      <c r="O476" s="15" t="s">
        <v>1892</v>
      </c>
      <c r="P476" s="15">
        <v>0</v>
      </c>
      <c r="Q476" s="15">
        <v>0</v>
      </c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3" x14ac:dyDescent="0.15">
      <c r="A477" s="15">
        <v>397</v>
      </c>
      <c r="B477" s="15" t="s">
        <v>2</v>
      </c>
      <c r="C477" s="15" t="s">
        <v>3</v>
      </c>
      <c r="D477" s="15">
        <v>22</v>
      </c>
      <c r="E477" s="15" t="s">
        <v>40</v>
      </c>
      <c r="F477" s="15">
        <v>1</v>
      </c>
      <c r="G477" s="15">
        <v>1.48</v>
      </c>
      <c r="H477" s="15">
        <v>1.48</v>
      </c>
      <c r="I477" s="15">
        <v>141.1</v>
      </c>
      <c r="J477" s="15">
        <v>142.58000000000001</v>
      </c>
      <c r="K477" s="15">
        <v>141.1</v>
      </c>
      <c r="L477" s="15">
        <v>142.09299999999999</v>
      </c>
      <c r="M477" s="15" t="s">
        <v>1893</v>
      </c>
      <c r="N477" s="15" t="s">
        <v>1894</v>
      </c>
      <c r="O477" s="15" t="s">
        <v>1895</v>
      </c>
      <c r="P477" s="15">
        <v>0</v>
      </c>
      <c r="Q477" s="15">
        <v>0</v>
      </c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3" x14ac:dyDescent="0.15">
      <c r="A478" s="15">
        <v>397</v>
      </c>
      <c r="B478" s="15" t="s">
        <v>2</v>
      </c>
      <c r="C478" s="15" t="s">
        <v>3</v>
      </c>
      <c r="D478" s="15">
        <v>22</v>
      </c>
      <c r="E478" s="15" t="s">
        <v>40</v>
      </c>
      <c r="F478" s="15">
        <v>2</v>
      </c>
      <c r="G478" s="15">
        <v>1.48</v>
      </c>
      <c r="H478" s="15">
        <v>1.48</v>
      </c>
      <c r="I478" s="15">
        <v>142.58000000000001</v>
      </c>
      <c r="J478" s="15">
        <v>144.06</v>
      </c>
      <c r="K478" s="15">
        <v>142.09299999999999</v>
      </c>
      <c r="L478" s="15">
        <v>143.08699999999999</v>
      </c>
      <c r="M478" s="15" t="s">
        <v>1896</v>
      </c>
      <c r="N478" s="15" t="s">
        <v>1897</v>
      </c>
      <c r="O478" s="15" t="s">
        <v>1898</v>
      </c>
      <c r="P478" s="15">
        <v>0</v>
      </c>
      <c r="Q478" s="15">
        <v>0</v>
      </c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3" x14ac:dyDescent="0.15">
      <c r="A479" s="15">
        <v>397</v>
      </c>
      <c r="B479" s="15" t="s">
        <v>2</v>
      </c>
      <c r="C479" s="15" t="s">
        <v>3</v>
      </c>
      <c r="D479" s="15">
        <v>22</v>
      </c>
      <c r="E479" s="15" t="s">
        <v>40</v>
      </c>
      <c r="F479" s="15">
        <v>3</v>
      </c>
      <c r="G479" s="15">
        <v>1.49</v>
      </c>
      <c r="H479" s="15">
        <v>1.49</v>
      </c>
      <c r="I479" s="15">
        <v>144.06</v>
      </c>
      <c r="J479" s="15">
        <v>145.55000000000001</v>
      </c>
      <c r="K479" s="15">
        <v>143.08699999999999</v>
      </c>
      <c r="L479" s="15">
        <v>144.08699999999999</v>
      </c>
      <c r="M479" s="15" t="s">
        <v>1899</v>
      </c>
      <c r="N479" s="15" t="s">
        <v>1900</v>
      </c>
      <c r="O479" s="15" t="s">
        <v>1901</v>
      </c>
      <c r="P479" s="15">
        <v>0</v>
      </c>
      <c r="Q479" s="15">
        <v>0</v>
      </c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3" x14ac:dyDescent="0.15">
      <c r="A480" s="15">
        <v>397</v>
      </c>
      <c r="B480" s="15" t="s">
        <v>2</v>
      </c>
      <c r="C480" s="15" t="s">
        <v>3</v>
      </c>
      <c r="D480" s="15">
        <v>22</v>
      </c>
      <c r="E480" s="15" t="s">
        <v>40</v>
      </c>
      <c r="F480" s="15">
        <v>4</v>
      </c>
      <c r="G480" s="15">
        <v>1.49</v>
      </c>
      <c r="H480" s="15">
        <v>1.49</v>
      </c>
      <c r="I480" s="15">
        <v>145.55000000000001</v>
      </c>
      <c r="J480" s="15">
        <v>147.04</v>
      </c>
      <c r="K480" s="15">
        <v>144.08699999999999</v>
      </c>
      <c r="L480" s="15">
        <v>145.08699999999999</v>
      </c>
      <c r="M480" s="15" t="s">
        <v>1902</v>
      </c>
      <c r="N480" s="15" t="s">
        <v>1903</v>
      </c>
      <c r="O480" s="15" t="s">
        <v>1904</v>
      </c>
      <c r="P480" s="15">
        <v>0</v>
      </c>
      <c r="Q480" s="15">
        <v>0</v>
      </c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3" x14ac:dyDescent="0.15">
      <c r="A481" s="15">
        <v>397</v>
      </c>
      <c r="B481" s="15" t="s">
        <v>2</v>
      </c>
      <c r="C481" s="15" t="s">
        <v>3</v>
      </c>
      <c r="D481" s="15">
        <v>22</v>
      </c>
      <c r="E481" s="15" t="s">
        <v>40</v>
      </c>
      <c r="F481" s="15">
        <v>5</v>
      </c>
      <c r="G481" s="15">
        <v>1.17</v>
      </c>
      <c r="H481" s="15">
        <v>1.17</v>
      </c>
      <c r="I481" s="15">
        <v>147.04</v>
      </c>
      <c r="J481" s="15">
        <v>148.21</v>
      </c>
      <c r="K481" s="15">
        <v>145.08699999999999</v>
      </c>
      <c r="L481" s="15">
        <v>145.87200000000001</v>
      </c>
      <c r="M481" s="15" t="s">
        <v>1905</v>
      </c>
      <c r="N481" s="15" t="s">
        <v>1906</v>
      </c>
      <c r="O481" s="15" t="s">
        <v>1907</v>
      </c>
      <c r="P481" s="15">
        <v>0</v>
      </c>
      <c r="Q481" s="15">
        <v>0</v>
      </c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3" x14ac:dyDescent="0.15">
      <c r="A482" s="15">
        <v>397</v>
      </c>
      <c r="B482" s="15" t="s">
        <v>2</v>
      </c>
      <c r="C482" s="15" t="s">
        <v>3</v>
      </c>
      <c r="D482" s="15">
        <v>22</v>
      </c>
      <c r="E482" s="15" t="s">
        <v>40</v>
      </c>
      <c r="F482" s="15" t="s">
        <v>463</v>
      </c>
      <c r="G482" s="15">
        <v>0.19</v>
      </c>
      <c r="H482" s="15">
        <v>0.19</v>
      </c>
      <c r="I482" s="15">
        <v>148.21</v>
      </c>
      <c r="J482" s="15">
        <v>148.4</v>
      </c>
      <c r="K482" s="15">
        <v>145.87200000000001</v>
      </c>
      <c r="L482" s="15">
        <v>146</v>
      </c>
      <c r="M482" s="15" t="s">
        <v>1908</v>
      </c>
      <c r="N482" s="15" t="s">
        <v>1909</v>
      </c>
      <c r="O482" s="15" t="s">
        <v>1910</v>
      </c>
      <c r="P482" s="15">
        <v>0</v>
      </c>
      <c r="Q482" s="15">
        <v>0</v>
      </c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3" x14ac:dyDescent="0.15">
      <c r="A483" s="15">
        <v>397</v>
      </c>
      <c r="B483" s="15" t="s">
        <v>2</v>
      </c>
      <c r="C483" s="15" t="s">
        <v>3</v>
      </c>
      <c r="D483" s="15">
        <v>23</v>
      </c>
      <c r="E483" s="15" t="s">
        <v>40</v>
      </c>
      <c r="F483" s="15">
        <v>1</v>
      </c>
      <c r="G483" s="15">
        <v>1.49</v>
      </c>
      <c r="H483" s="15">
        <v>1.49</v>
      </c>
      <c r="I483" s="15">
        <v>146</v>
      </c>
      <c r="J483" s="15">
        <v>147.49</v>
      </c>
      <c r="K483" s="15">
        <v>146</v>
      </c>
      <c r="L483" s="15">
        <v>146.96299999999999</v>
      </c>
      <c r="M483" s="15" t="s">
        <v>1911</v>
      </c>
      <c r="N483" s="15" t="s">
        <v>1912</v>
      </c>
      <c r="O483" s="15" t="s">
        <v>1913</v>
      </c>
      <c r="P483" s="15">
        <v>0</v>
      </c>
      <c r="Q483" s="15">
        <v>0</v>
      </c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3" x14ac:dyDescent="0.15">
      <c r="A484" s="15">
        <v>397</v>
      </c>
      <c r="B484" s="15" t="s">
        <v>2</v>
      </c>
      <c r="C484" s="15" t="s">
        <v>3</v>
      </c>
      <c r="D484" s="15">
        <v>23</v>
      </c>
      <c r="E484" s="15" t="s">
        <v>40</v>
      </c>
      <c r="F484" s="15">
        <v>2</v>
      </c>
      <c r="G484" s="15">
        <v>1.49</v>
      </c>
      <c r="H484" s="15">
        <v>1.49</v>
      </c>
      <c r="I484" s="15">
        <v>147.49</v>
      </c>
      <c r="J484" s="15">
        <v>148.97999999999999</v>
      </c>
      <c r="K484" s="15">
        <v>146.96299999999999</v>
      </c>
      <c r="L484" s="15">
        <v>147.92500000000001</v>
      </c>
      <c r="M484" s="15" t="s">
        <v>1914</v>
      </c>
      <c r="N484" s="15" t="s">
        <v>1915</v>
      </c>
      <c r="O484" s="15" t="s">
        <v>1916</v>
      </c>
      <c r="P484" s="15">
        <v>0</v>
      </c>
      <c r="Q484" s="15">
        <v>0</v>
      </c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3" x14ac:dyDescent="0.15">
      <c r="A485" s="15">
        <v>397</v>
      </c>
      <c r="B485" s="15" t="s">
        <v>2</v>
      </c>
      <c r="C485" s="15" t="s">
        <v>3</v>
      </c>
      <c r="D485" s="15">
        <v>23</v>
      </c>
      <c r="E485" s="15" t="s">
        <v>40</v>
      </c>
      <c r="F485" s="15">
        <v>3</v>
      </c>
      <c r="G485" s="15">
        <v>1.49</v>
      </c>
      <c r="H485" s="15">
        <v>1.49</v>
      </c>
      <c r="I485" s="15">
        <v>148.97999999999999</v>
      </c>
      <c r="J485" s="15">
        <v>150.47</v>
      </c>
      <c r="K485" s="15">
        <v>147.92500000000001</v>
      </c>
      <c r="L485" s="15">
        <v>148.88800000000001</v>
      </c>
      <c r="M485" s="15" t="s">
        <v>1917</v>
      </c>
      <c r="N485" s="15" t="s">
        <v>1918</v>
      </c>
      <c r="O485" s="15" t="s">
        <v>1919</v>
      </c>
      <c r="P485" s="15">
        <v>0</v>
      </c>
      <c r="Q485" s="15">
        <v>0</v>
      </c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3" x14ac:dyDescent="0.15">
      <c r="A486" s="15">
        <v>397</v>
      </c>
      <c r="B486" s="15" t="s">
        <v>2</v>
      </c>
      <c r="C486" s="15" t="s">
        <v>3</v>
      </c>
      <c r="D486" s="15">
        <v>23</v>
      </c>
      <c r="E486" s="15" t="s">
        <v>40</v>
      </c>
      <c r="F486" s="15">
        <v>4</v>
      </c>
      <c r="G486" s="15">
        <v>1.49</v>
      </c>
      <c r="H486" s="15">
        <v>1.49</v>
      </c>
      <c r="I486" s="15">
        <v>150.47</v>
      </c>
      <c r="J486" s="15">
        <v>151.96</v>
      </c>
      <c r="K486" s="15">
        <v>148.88800000000001</v>
      </c>
      <c r="L486" s="15">
        <v>149.85</v>
      </c>
      <c r="M486" s="15" t="s">
        <v>1920</v>
      </c>
      <c r="N486" s="15" t="s">
        <v>1921</v>
      </c>
      <c r="O486" s="15" t="s">
        <v>1922</v>
      </c>
      <c r="P486" s="15">
        <v>0</v>
      </c>
      <c r="Q486" s="15">
        <v>0</v>
      </c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3" x14ac:dyDescent="0.15">
      <c r="A487" s="15">
        <v>397</v>
      </c>
      <c r="B487" s="15" t="s">
        <v>2</v>
      </c>
      <c r="C487" s="15" t="s">
        <v>3</v>
      </c>
      <c r="D487" s="15">
        <v>23</v>
      </c>
      <c r="E487" s="15" t="s">
        <v>40</v>
      </c>
      <c r="F487" s="15">
        <v>5</v>
      </c>
      <c r="G487" s="15">
        <v>1.27</v>
      </c>
      <c r="H487" s="15">
        <v>1.27</v>
      </c>
      <c r="I487" s="15">
        <v>151.96</v>
      </c>
      <c r="J487" s="15">
        <v>153.22999999999999</v>
      </c>
      <c r="K487" s="15">
        <v>149.85</v>
      </c>
      <c r="L487" s="15">
        <v>150.67099999999999</v>
      </c>
      <c r="M487" s="15" t="s">
        <v>1923</v>
      </c>
      <c r="N487" s="15" t="s">
        <v>1924</v>
      </c>
      <c r="O487" s="15" t="s">
        <v>1925</v>
      </c>
      <c r="P487" s="15">
        <v>0</v>
      </c>
      <c r="Q487" s="15">
        <v>0</v>
      </c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3" x14ac:dyDescent="0.15">
      <c r="A488" s="15">
        <v>397</v>
      </c>
      <c r="B488" s="15" t="s">
        <v>2</v>
      </c>
      <c r="C488" s="15" t="s">
        <v>3</v>
      </c>
      <c r="D488" s="15">
        <v>23</v>
      </c>
      <c r="E488" s="15" t="s">
        <v>40</v>
      </c>
      <c r="F488" s="15" t="s">
        <v>463</v>
      </c>
      <c r="G488" s="15">
        <v>0.2</v>
      </c>
      <c r="H488" s="15">
        <v>0.2</v>
      </c>
      <c r="I488" s="15">
        <v>153.22999999999999</v>
      </c>
      <c r="J488" s="15">
        <v>153.43</v>
      </c>
      <c r="K488" s="15">
        <v>150.67099999999999</v>
      </c>
      <c r="L488" s="15">
        <v>150.80000000000001</v>
      </c>
      <c r="M488" s="15" t="s">
        <v>1926</v>
      </c>
      <c r="N488" s="15" t="s">
        <v>1927</v>
      </c>
      <c r="O488" s="15" t="s">
        <v>1928</v>
      </c>
      <c r="P488" s="15">
        <v>0</v>
      </c>
      <c r="Q488" s="15">
        <v>0</v>
      </c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3" x14ac:dyDescent="0.15">
      <c r="A489" s="15">
        <v>397</v>
      </c>
      <c r="B489" s="15" t="s">
        <v>2</v>
      </c>
      <c r="C489" s="15" t="s">
        <v>3</v>
      </c>
      <c r="D489" s="15">
        <v>24</v>
      </c>
      <c r="E489" s="15" t="s">
        <v>40</v>
      </c>
      <c r="F489" s="15">
        <v>1</v>
      </c>
      <c r="G489" s="15">
        <v>1.49</v>
      </c>
      <c r="H489" s="15">
        <v>1.49</v>
      </c>
      <c r="I489" s="15">
        <v>150.80000000000001</v>
      </c>
      <c r="J489" s="15">
        <v>152.29</v>
      </c>
      <c r="K489" s="15">
        <v>150.80000000000001</v>
      </c>
      <c r="L489" s="15">
        <v>151.923</v>
      </c>
      <c r="M489" s="15" t="s">
        <v>1929</v>
      </c>
      <c r="N489" s="15" t="s">
        <v>1930</v>
      </c>
      <c r="O489" s="15" t="s">
        <v>1931</v>
      </c>
      <c r="P489" s="15">
        <v>0</v>
      </c>
      <c r="Q489" s="15">
        <v>0</v>
      </c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3" x14ac:dyDescent="0.15">
      <c r="A490" s="15">
        <v>397</v>
      </c>
      <c r="B490" s="15" t="s">
        <v>2</v>
      </c>
      <c r="C490" s="15" t="s">
        <v>3</v>
      </c>
      <c r="D490" s="15">
        <v>24</v>
      </c>
      <c r="E490" s="15" t="s">
        <v>40</v>
      </c>
      <c r="F490" s="15">
        <v>2</v>
      </c>
      <c r="G490" s="15">
        <v>1.49</v>
      </c>
      <c r="H490" s="15">
        <v>1.49</v>
      </c>
      <c r="I490" s="15">
        <v>152.29</v>
      </c>
      <c r="J490" s="15">
        <v>153.78</v>
      </c>
      <c r="K490" s="15">
        <v>151.923</v>
      </c>
      <c r="L490" s="15">
        <v>153.04599999999999</v>
      </c>
      <c r="M490" s="15" t="s">
        <v>1932</v>
      </c>
      <c r="N490" s="15" t="s">
        <v>1933</v>
      </c>
      <c r="O490" s="15" t="s">
        <v>1934</v>
      </c>
      <c r="P490" s="15">
        <v>0</v>
      </c>
      <c r="Q490" s="15">
        <v>0</v>
      </c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3" x14ac:dyDescent="0.15">
      <c r="A491" s="15">
        <v>397</v>
      </c>
      <c r="B491" s="15" t="s">
        <v>2</v>
      </c>
      <c r="C491" s="15" t="s">
        <v>3</v>
      </c>
      <c r="D491" s="15">
        <v>24</v>
      </c>
      <c r="E491" s="15" t="s">
        <v>40</v>
      </c>
      <c r="F491" s="15">
        <v>3</v>
      </c>
      <c r="G491" s="15">
        <v>1.49</v>
      </c>
      <c r="H491" s="15">
        <v>1.49</v>
      </c>
      <c r="I491" s="15">
        <v>153.78</v>
      </c>
      <c r="J491" s="15">
        <v>155.27000000000001</v>
      </c>
      <c r="K491" s="15">
        <v>153.04599999999999</v>
      </c>
      <c r="L491" s="15">
        <v>154.16900000000001</v>
      </c>
      <c r="M491" s="15" t="s">
        <v>1935</v>
      </c>
      <c r="N491" s="15" t="s">
        <v>1936</v>
      </c>
      <c r="O491" s="15" t="s">
        <v>1937</v>
      </c>
      <c r="P491" s="15">
        <v>0</v>
      </c>
      <c r="Q491" s="15">
        <v>0</v>
      </c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3" x14ac:dyDescent="0.15">
      <c r="A492" s="15">
        <v>397</v>
      </c>
      <c r="B492" s="15" t="s">
        <v>2</v>
      </c>
      <c r="C492" s="15" t="s">
        <v>3</v>
      </c>
      <c r="D492" s="15">
        <v>24</v>
      </c>
      <c r="E492" s="15" t="s">
        <v>40</v>
      </c>
      <c r="F492" s="15">
        <v>4</v>
      </c>
      <c r="G492" s="15">
        <v>1.35</v>
      </c>
      <c r="H492" s="15">
        <v>1.35</v>
      </c>
      <c r="I492" s="15">
        <v>155.27000000000001</v>
      </c>
      <c r="J492" s="15">
        <v>156.62</v>
      </c>
      <c r="K492" s="15">
        <v>154.16900000000001</v>
      </c>
      <c r="L492" s="15">
        <v>155.18700000000001</v>
      </c>
      <c r="M492" s="15" t="s">
        <v>1938</v>
      </c>
      <c r="N492" s="15" t="s">
        <v>1939</v>
      </c>
      <c r="O492" s="15" t="s">
        <v>1940</v>
      </c>
      <c r="P492" s="15">
        <v>0</v>
      </c>
      <c r="Q492" s="15">
        <v>0</v>
      </c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3" x14ac:dyDescent="0.15">
      <c r="A493" s="15">
        <v>397</v>
      </c>
      <c r="B493" s="15" t="s">
        <v>2</v>
      </c>
      <c r="C493" s="15" t="s">
        <v>3</v>
      </c>
      <c r="D493" s="15">
        <v>24</v>
      </c>
      <c r="E493" s="15" t="s">
        <v>40</v>
      </c>
      <c r="F493" s="15">
        <v>5</v>
      </c>
      <c r="G493" s="15">
        <v>0.52</v>
      </c>
      <c r="H493" s="15">
        <v>0.52</v>
      </c>
      <c r="I493" s="15">
        <v>156.62</v>
      </c>
      <c r="J493" s="15">
        <v>157.13999999999999</v>
      </c>
      <c r="K493" s="15">
        <v>155.18700000000001</v>
      </c>
      <c r="L493" s="15">
        <v>155.57900000000001</v>
      </c>
      <c r="M493" s="15" t="s">
        <v>1941</v>
      </c>
      <c r="N493" s="15" t="s">
        <v>1942</v>
      </c>
      <c r="O493" s="15" t="s">
        <v>1943</v>
      </c>
      <c r="P493" s="15">
        <v>0</v>
      </c>
      <c r="Q493" s="15">
        <v>0</v>
      </c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3" x14ac:dyDescent="0.15">
      <c r="A494" s="15">
        <v>397</v>
      </c>
      <c r="B494" s="15" t="s">
        <v>2</v>
      </c>
      <c r="C494" s="15" t="s">
        <v>3</v>
      </c>
      <c r="D494" s="15">
        <v>24</v>
      </c>
      <c r="E494" s="15" t="s">
        <v>40</v>
      </c>
      <c r="F494" s="15" t="s">
        <v>463</v>
      </c>
      <c r="G494" s="15">
        <v>0.16</v>
      </c>
      <c r="H494" s="15">
        <v>0.16</v>
      </c>
      <c r="I494" s="15">
        <v>157.13999999999999</v>
      </c>
      <c r="J494" s="15">
        <v>157.30000000000001</v>
      </c>
      <c r="K494" s="15">
        <v>155.57900000000001</v>
      </c>
      <c r="L494" s="15">
        <v>155.69999999999999</v>
      </c>
      <c r="M494" s="15" t="s">
        <v>1944</v>
      </c>
      <c r="N494" s="15" t="s">
        <v>1945</v>
      </c>
      <c r="O494" s="15" t="s">
        <v>1946</v>
      </c>
      <c r="P494" s="15">
        <v>0</v>
      </c>
      <c r="Q494" s="15">
        <v>0</v>
      </c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3" x14ac:dyDescent="0.15">
      <c r="A495" s="15">
        <v>397</v>
      </c>
      <c r="B495" s="15" t="s">
        <v>2</v>
      </c>
      <c r="C495" s="15" t="s">
        <v>3</v>
      </c>
      <c r="D495" s="15">
        <v>25</v>
      </c>
      <c r="E495" s="15" t="s">
        <v>40</v>
      </c>
      <c r="F495" s="15">
        <v>1</v>
      </c>
      <c r="G495" s="15">
        <v>1.49</v>
      </c>
      <c r="H495" s="15">
        <v>1.49</v>
      </c>
      <c r="I495" s="15">
        <v>155.69999999999999</v>
      </c>
      <c r="J495" s="15">
        <v>157.19</v>
      </c>
      <c r="K495" s="15">
        <v>155.69999999999999</v>
      </c>
      <c r="L495" s="15">
        <v>156.631</v>
      </c>
      <c r="M495" s="15" t="s">
        <v>1947</v>
      </c>
      <c r="N495" s="15" t="s">
        <v>1948</v>
      </c>
      <c r="O495" s="15" t="s">
        <v>1949</v>
      </c>
      <c r="P495" s="15">
        <v>0</v>
      </c>
      <c r="Q495" s="15">
        <v>0</v>
      </c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3" x14ac:dyDescent="0.15">
      <c r="A496" s="15">
        <v>397</v>
      </c>
      <c r="B496" s="15" t="s">
        <v>2</v>
      </c>
      <c r="C496" s="15" t="s">
        <v>3</v>
      </c>
      <c r="D496" s="15">
        <v>25</v>
      </c>
      <c r="E496" s="15" t="s">
        <v>40</v>
      </c>
      <c r="F496" s="15">
        <v>2</v>
      </c>
      <c r="G496" s="15">
        <v>1.49</v>
      </c>
      <c r="H496" s="15">
        <v>1.49</v>
      </c>
      <c r="I496" s="15">
        <v>157.19</v>
      </c>
      <c r="J496" s="15">
        <v>158.68</v>
      </c>
      <c r="K496" s="15">
        <v>156.631</v>
      </c>
      <c r="L496" s="15">
        <v>157.56200000000001</v>
      </c>
      <c r="M496" s="15" t="s">
        <v>1950</v>
      </c>
      <c r="N496" s="15" t="s">
        <v>1951</v>
      </c>
      <c r="O496" s="15" t="s">
        <v>1952</v>
      </c>
      <c r="P496" s="15">
        <v>0</v>
      </c>
      <c r="Q496" s="15">
        <v>0</v>
      </c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3" x14ac:dyDescent="0.15">
      <c r="A497" s="15">
        <v>397</v>
      </c>
      <c r="B497" s="15" t="s">
        <v>2</v>
      </c>
      <c r="C497" s="15" t="s">
        <v>3</v>
      </c>
      <c r="D497" s="15">
        <v>25</v>
      </c>
      <c r="E497" s="15" t="s">
        <v>40</v>
      </c>
      <c r="F497" s="15">
        <v>3</v>
      </c>
      <c r="G497" s="15">
        <v>1.49</v>
      </c>
      <c r="H497" s="15">
        <v>1.49</v>
      </c>
      <c r="I497" s="15">
        <v>158.68</v>
      </c>
      <c r="J497" s="15">
        <v>160.16999999999999</v>
      </c>
      <c r="K497" s="15">
        <v>157.56200000000001</v>
      </c>
      <c r="L497" s="15">
        <v>158.494</v>
      </c>
      <c r="M497" s="15" t="s">
        <v>1953</v>
      </c>
      <c r="N497" s="15" t="s">
        <v>1954</v>
      </c>
      <c r="O497" s="15" t="s">
        <v>1955</v>
      </c>
      <c r="P497" s="15">
        <v>0</v>
      </c>
      <c r="Q497" s="15">
        <v>0</v>
      </c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3" x14ac:dyDescent="0.15">
      <c r="A498" s="15">
        <v>397</v>
      </c>
      <c r="B498" s="15" t="s">
        <v>2</v>
      </c>
      <c r="C498" s="15" t="s">
        <v>3</v>
      </c>
      <c r="D498" s="15">
        <v>25</v>
      </c>
      <c r="E498" s="15" t="s">
        <v>40</v>
      </c>
      <c r="F498" s="15">
        <v>4</v>
      </c>
      <c r="G498" s="15">
        <v>1.49</v>
      </c>
      <c r="H498" s="15">
        <v>1.49</v>
      </c>
      <c r="I498" s="15">
        <v>160.16999999999999</v>
      </c>
      <c r="J498" s="15">
        <v>161.66</v>
      </c>
      <c r="K498" s="15">
        <v>158.494</v>
      </c>
      <c r="L498" s="15">
        <v>159.42500000000001</v>
      </c>
      <c r="M498" s="15" t="s">
        <v>1956</v>
      </c>
      <c r="N498" s="15" t="s">
        <v>1957</v>
      </c>
      <c r="O498" s="15" t="s">
        <v>1958</v>
      </c>
      <c r="P498" s="15">
        <v>0</v>
      </c>
      <c r="Q498" s="15">
        <v>0</v>
      </c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3" x14ac:dyDescent="0.15">
      <c r="A499" s="15">
        <v>397</v>
      </c>
      <c r="B499" s="15" t="s">
        <v>2</v>
      </c>
      <c r="C499" s="15" t="s">
        <v>3</v>
      </c>
      <c r="D499" s="15">
        <v>25</v>
      </c>
      <c r="E499" s="15" t="s">
        <v>40</v>
      </c>
      <c r="F499" s="15">
        <v>5</v>
      </c>
      <c r="G499" s="15">
        <v>1.01</v>
      </c>
      <c r="H499" s="15">
        <v>1.01</v>
      </c>
      <c r="I499" s="15">
        <v>161.66</v>
      </c>
      <c r="J499" s="15">
        <v>162.66999999999999</v>
      </c>
      <c r="K499" s="15">
        <v>159.42500000000001</v>
      </c>
      <c r="L499" s="15">
        <v>160.05600000000001</v>
      </c>
      <c r="M499" s="15" t="s">
        <v>1959</v>
      </c>
      <c r="N499" s="15" t="s">
        <v>1960</v>
      </c>
      <c r="O499" s="15" t="s">
        <v>1961</v>
      </c>
      <c r="P499" s="15">
        <v>0</v>
      </c>
      <c r="Q499" s="15">
        <v>0</v>
      </c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3" x14ac:dyDescent="0.15">
      <c r="A500" s="15">
        <v>397</v>
      </c>
      <c r="B500" s="15" t="s">
        <v>2</v>
      </c>
      <c r="C500" s="15" t="s">
        <v>3</v>
      </c>
      <c r="D500" s="15">
        <v>25</v>
      </c>
      <c r="E500" s="15" t="s">
        <v>40</v>
      </c>
      <c r="F500" s="15">
        <v>6</v>
      </c>
      <c r="G500" s="15">
        <v>0.53</v>
      </c>
      <c r="H500" s="15">
        <v>0.53</v>
      </c>
      <c r="I500" s="15">
        <v>162.66999999999999</v>
      </c>
      <c r="J500" s="15">
        <v>163.19999999999999</v>
      </c>
      <c r="K500" s="15">
        <v>160.05600000000001</v>
      </c>
      <c r="L500" s="15">
        <v>160.387</v>
      </c>
      <c r="M500" s="15" t="s">
        <v>1962</v>
      </c>
      <c r="N500" s="15" t="s">
        <v>1963</v>
      </c>
      <c r="O500" s="15" t="s">
        <v>1964</v>
      </c>
      <c r="P500" s="15">
        <v>0</v>
      </c>
      <c r="Q500" s="15">
        <v>0</v>
      </c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3" x14ac:dyDescent="0.15">
      <c r="A501" s="15">
        <v>397</v>
      </c>
      <c r="B501" s="15" t="s">
        <v>2</v>
      </c>
      <c r="C501" s="15" t="s">
        <v>3</v>
      </c>
      <c r="D501" s="15">
        <v>25</v>
      </c>
      <c r="E501" s="15" t="s">
        <v>40</v>
      </c>
      <c r="F501" s="15" t="s">
        <v>463</v>
      </c>
      <c r="G501" s="15">
        <v>0.18</v>
      </c>
      <c r="H501" s="15">
        <v>0.18</v>
      </c>
      <c r="I501" s="15">
        <v>163.19999999999999</v>
      </c>
      <c r="J501" s="15">
        <v>163.38</v>
      </c>
      <c r="K501" s="15">
        <v>160.387</v>
      </c>
      <c r="L501" s="15">
        <v>160.5</v>
      </c>
      <c r="M501" s="15" t="s">
        <v>1965</v>
      </c>
      <c r="N501" s="15" t="s">
        <v>1966</v>
      </c>
      <c r="O501" s="15" t="s">
        <v>1967</v>
      </c>
      <c r="P501" s="15">
        <v>0</v>
      </c>
      <c r="Q501" s="15">
        <v>0</v>
      </c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3" x14ac:dyDescent="0.15">
      <c r="A502" s="15">
        <v>397</v>
      </c>
      <c r="B502" s="15" t="s">
        <v>2</v>
      </c>
      <c r="C502" s="15" t="s">
        <v>3</v>
      </c>
      <c r="D502" s="15">
        <v>26</v>
      </c>
      <c r="E502" s="15" t="s">
        <v>40</v>
      </c>
      <c r="F502" s="15">
        <v>1</v>
      </c>
      <c r="G502" s="15">
        <v>1.49</v>
      </c>
      <c r="H502" s="15">
        <v>1.49</v>
      </c>
      <c r="I502" s="15">
        <v>160.5</v>
      </c>
      <c r="J502" s="15">
        <v>161.99</v>
      </c>
      <c r="K502" s="15">
        <v>160.5</v>
      </c>
      <c r="L502" s="15">
        <v>161.458</v>
      </c>
      <c r="M502" s="15" t="s">
        <v>1968</v>
      </c>
      <c r="N502" s="15" t="s">
        <v>1969</v>
      </c>
      <c r="O502" s="15" t="s">
        <v>1970</v>
      </c>
      <c r="P502" s="15">
        <v>0</v>
      </c>
      <c r="Q502" s="15">
        <v>0</v>
      </c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3" x14ac:dyDescent="0.15">
      <c r="A503" s="15">
        <v>397</v>
      </c>
      <c r="B503" s="15" t="s">
        <v>2</v>
      </c>
      <c r="C503" s="15" t="s">
        <v>3</v>
      </c>
      <c r="D503" s="15">
        <v>26</v>
      </c>
      <c r="E503" s="15" t="s">
        <v>40</v>
      </c>
      <c r="F503" s="15">
        <v>2</v>
      </c>
      <c r="G503" s="15">
        <v>1.45</v>
      </c>
      <c r="H503" s="15">
        <v>1.45</v>
      </c>
      <c r="I503" s="15">
        <v>161.99</v>
      </c>
      <c r="J503" s="15">
        <v>163.44</v>
      </c>
      <c r="K503" s="15">
        <v>161.458</v>
      </c>
      <c r="L503" s="15">
        <v>162.39099999999999</v>
      </c>
      <c r="M503" s="15" t="s">
        <v>1971</v>
      </c>
      <c r="N503" s="15" t="s">
        <v>1972</v>
      </c>
      <c r="O503" s="15" t="s">
        <v>1973</v>
      </c>
      <c r="P503" s="15">
        <v>0</v>
      </c>
      <c r="Q503" s="15">
        <v>0</v>
      </c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3" x14ac:dyDescent="0.15">
      <c r="A504" s="15">
        <v>397</v>
      </c>
      <c r="B504" s="15" t="s">
        <v>2</v>
      </c>
      <c r="C504" s="15" t="s">
        <v>3</v>
      </c>
      <c r="D504" s="15">
        <v>26</v>
      </c>
      <c r="E504" s="15" t="s">
        <v>40</v>
      </c>
      <c r="F504" s="15" t="s">
        <v>463</v>
      </c>
      <c r="G504" s="15">
        <v>0.17</v>
      </c>
      <c r="H504" s="15">
        <v>0.17</v>
      </c>
      <c r="I504" s="15">
        <v>163.44</v>
      </c>
      <c r="J504" s="15">
        <v>163.61000000000001</v>
      </c>
      <c r="K504" s="15">
        <v>162.39099999999999</v>
      </c>
      <c r="L504" s="15">
        <v>162.5</v>
      </c>
      <c r="M504" s="15" t="s">
        <v>1974</v>
      </c>
      <c r="N504" s="15" t="s">
        <v>1975</v>
      </c>
      <c r="O504" s="15" t="s">
        <v>1976</v>
      </c>
      <c r="P504" s="15">
        <v>0</v>
      </c>
      <c r="Q504" s="15">
        <v>0</v>
      </c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3" x14ac:dyDescent="0.15">
      <c r="A505" s="15">
        <v>397</v>
      </c>
      <c r="B505" s="15" t="s">
        <v>2</v>
      </c>
      <c r="C505" s="15" t="s">
        <v>3</v>
      </c>
      <c r="D505" s="15">
        <v>27</v>
      </c>
      <c r="E505" s="15" t="s">
        <v>40</v>
      </c>
      <c r="F505" s="15">
        <v>1</v>
      </c>
      <c r="G505" s="15">
        <v>1.49</v>
      </c>
      <c r="H505" s="15">
        <v>1.49</v>
      </c>
      <c r="I505" s="15">
        <v>162.5</v>
      </c>
      <c r="J505" s="15">
        <v>163.99</v>
      </c>
      <c r="K505" s="15">
        <v>162.5</v>
      </c>
      <c r="L505" s="15">
        <v>163.58000000000001</v>
      </c>
      <c r="M505" s="15" t="s">
        <v>1977</v>
      </c>
      <c r="N505" s="15" t="s">
        <v>1978</v>
      </c>
      <c r="O505" s="15" t="s">
        <v>1979</v>
      </c>
      <c r="P505" s="15">
        <v>0</v>
      </c>
      <c r="Q505" s="15">
        <v>0</v>
      </c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3" x14ac:dyDescent="0.15">
      <c r="A506" s="15">
        <v>397</v>
      </c>
      <c r="B506" s="15" t="s">
        <v>2</v>
      </c>
      <c r="C506" s="15" t="s">
        <v>3</v>
      </c>
      <c r="D506" s="15">
        <v>27</v>
      </c>
      <c r="E506" s="15" t="s">
        <v>40</v>
      </c>
      <c r="F506" s="15">
        <v>2</v>
      </c>
      <c r="G506" s="15">
        <v>1.49</v>
      </c>
      <c r="H506" s="15">
        <v>1.49</v>
      </c>
      <c r="I506" s="15">
        <v>163.99</v>
      </c>
      <c r="J506" s="15">
        <v>165.48</v>
      </c>
      <c r="K506" s="15">
        <v>163.58000000000001</v>
      </c>
      <c r="L506" s="15">
        <v>164.661</v>
      </c>
      <c r="M506" s="15" t="s">
        <v>1980</v>
      </c>
      <c r="N506" s="15" t="s">
        <v>1981</v>
      </c>
      <c r="O506" s="15" t="s">
        <v>1982</v>
      </c>
      <c r="P506" s="15">
        <v>0</v>
      </c>
      <c r="Q506" s="15">
        <v>0</v>
      </c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3" x14ac:dyDescent="0.15">
      <c r="A507" s="15">
        <v>397</v>
      </c>
      <c r="B507" s="15" t="s">
        <v>2</v>
      </c>
      <c r="C507" s="15" t="s">
        <v>3</v>
      </c>
      <c r="D507" s="15">
        <v>27</v>
      </c>
      <c r="E507" s="15" t="s">
        <v>40</v>
      </c>
      <c r="F507" s="15">
        <v>3</v>
      </c>
      <c r="G507" s="15">
        <v>1.48</v>
      </c>
      <c r="H507" s="15">
        <v>1.48</v>
      </c>
      <c r="I507" s="15">
        <v>165.48</v>
      </c>
      <c r="J507" s="15">
        <v>166.96</v>
      </c>
      <c r="K507" s="15">
        <v>164.661</v>
      </c>
      <c r="L507" s="15">
        <v>165.73400000000001</v>
      </c>
      <c r="M507" s="15" t="s">
        <v>1983</v>
      </c>
      <c r="N507" s="15" t="s">
        <v>1984</v>
      </c>
      <c r="O507" s="15" t="s">
        <v>1985</v>
      </c>
      <c r="P507" s="15">
        <v>0</v>
      </c>
      <c r="Q507" s="15">
        <v>0</v>
      </c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3" x14ac:dyDescent="0.15">
      <c r="A508" s="15">
        <v>397</v>
      </c>
      <c r="B508" s="15" t="s">
        <v>2</v>
      </c>
      <c r="C508" s="15" t="s">
        <v>3</v>
      </c>
      <c r="D508" s="15">
        <v>27</v>
      </c>
      <c r="E508" s="15" t="s">
        <v>40</v>
      </c>
      <c r="F508" s="15">
        <v>4</v>
      </c>
      <c r="G508" s="15">
        <v>1.49</v>
      </c>
      <c r="H508" s="15">
        <v>1.49</v>
      </c>
      <c r="I508" s="15">
        <v>166.96</v>
      </c>
      <c r="J508" s="15">
        <v>168.45</v>
      </c>
      <c r="K508" s="15">
        <v>165.73400000000001</v>
      </c>
      <c r="L508" s="15">
        <v>166.81399999999999</v>
      </c>
      <c r="M508" s="15" t="s">
        <v>1986</v>
      </c>
      <c r="N508" s="15" t="s">
        <v>1987</v>
      </c>
      <c r="O508" s="15" t="s">
        <v>1988</v>
      </c>
      <c r="P508" s="15">
        <v>0</v>
      </c>
      <c r="Q508" s="15">
        <v>0</v>
      </c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3" x14ac:dyDescent="0.15">
      <c r="A509" s="15">
        <v>397</v>
      </c>
      <c r="B509" s="15" t="s">
        <v>2</v>
      </c>
      <c r="C509" s="15" t="s">
        <v>3</v>
      </c>
      <c r="D509" s="15">
        <v>27</v>
      </c>
      <c r="E509" s="15" t="s">
        <v>40</v>
      </c>
      <c r="F509" s="15">
        <v>5</v>
      </c>
      <c r="G509" s="15">
        <v>0.51</v>
      </c>
      <c r="H509" s="15">
        <v>0.51</v>
      </c>
      <c r="I509" s="15">
        <v>168.45</v>
      </c>
      <c r="J509" s="15">
        <v>168.96</v>
      </c>
      <c r="K509" s="15">
        <v>166.81399999999999</v>
      </c>
      <c r="L509" s="15">
        <v>167.184</v>
      </c>
      <c r="M509" s="15" t="s">
        <v>1989</v>
      </c>
      <c r="N509" s="15" t="s">
        <v>1990</v>
      </c>
      <c r="O509" s="15" t="s">
        <v>1991</v>
      </c>
      <c r="P509" s="15">
        <v>0</v>
      </c>
      <c r="Q509" s="15">
        <v>0</v>
      </c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3" x14ac:dyDescent="0.15">
      <c r="A510" s="15">
        <v>397</v>
      </c>
      <c r="B510" s="15" t="s">
        <v>2</v>
      </c>
      <c r="C510" s="15" t="s">
        <v>3</v>
      </c>
      <c r="D510" s="15">
        <v>27</v>
      </c>
      <c r="E510" s="15" t="s">
        <v>40</v>
      </c>
      <c r="F510" s="15" t="s">
        <v>463</v>
      </c>
      <c r="G510" s="15">
        <v>0.16</v>
      </c>
      <c r="H510" s="15">
        <v>0.16</v>
      </c>
      <c r="I510" s="15">
        <v>168.96</v>
      </c>
      <c r="J510" s="15">
        <v>169.12</v>
      </c>
      <c r="K510" s="15">
        <v>167.184</v>
      </c>
      <c r="L510" s="15">
        <v>167.3</v>
      </c>
      <c r="M510" s="15" t="s">
        <v>1992</v>
      </c>
      <c r="N510" s="15" t="s">
        <v>1993</v>
      </c>
      <c r="O510" s="15" t="s">
        <v>1994</v>
      </c>
      <c r="P510" s="15">
        <v>0</v>
      </c>
      <c r="Q510" s="15">
        <v>0</v>
      </c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3" x14ac:dyDescent="0.15">
      <c r="A511" s="15">
        <v>397</v>
      </c>
      <c r="B511" s="15" t="s">
        <v>2</v>
      </c>
      <c r="C511" s="15" t="s">
        <v>3</v>
      </c>
      <c r="D511" s="15">
        <v>28</v>
      </c>
      <c r="E511" s="15" t="s">
        <v>40</v>
      </c>
      <c r="F511" s="15">
        <v>1</v>
      </c>
      <c r="G511" s="15">
        <v>1.5</v>
      </c>
      <c r="H511" s="15">
        <v>1.5</v>
      </c>
      <c r="I511" s="15">
        <v>167.3</v>
      </c>
      <c r="J511" s="15">
        <v>168.8</v>
      </c>
      <c r="K511" s="15">
        <v>167.3</v>
      </c>
      <c r="L511" s="15">
        <v>168.21899999999999</v>
      </c>
      <c r="M511" s="15" t="s">
        <v>1995</v>
      </c>
      <c r="N511" s="15" t="s">
        <v>1996</v>
      </c>
      <c r="O511" s="15" t="s">
        <v>1997</v>
      </c>
      <c r="P511" s="15">
        <v>0</v>
      </c>
      <c r="Q511" s="15">
        <v>0</v>
      </c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3" x14ac:dyDescent="0.15">
      <c r="A512" s="15">
        <v>397</v>
      </c>
      <c r="B512" s="15" t="s">
        <v>2</v>
      </c>
      <c r="C512" s="15" t="s">
        <v>3</v>
      </c>
      <c r="D512" s="15">
        <v>28</v>
      </c>
      <c r="E512" s="15" t="s">
        <v>40</v>
      </c>
      <c r="F512" s="15">
        <v>2</v>
      </c>
      <c r="G512" s="15">
        <v>1.49</v>
      </c>
      <c r="H512" s="15">
        <v>1.49</v>
      </c>
      <c r="I512" s="15">
        <v>168.8</v>
      </c>
      <c r="J512" s="15">
        <v>170.29</v>
      </c>
      <c r="K512" s="15">
        <v>168.21899999999999</v>
      </c>
      <c r="L512" s="15">
        <v>169.131</v>
      </c>
      <c r="M512" s="15" t="s">
        <v>1998</v>
      </c>
      <c r="N512" s="15" t="s">
        <v>1999</v>
      </c>
      <c r="O512" s="15" t="s">
        <v>2000</v>
      </c>
      <c r="P512" s="15">
        <v>0</v>
      </c>
      <c r="Q512" s="15">
        <v>0</v>
      </c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3" x14ac:dyDescent="0.15">
      <c r="A513" s="15">
        <v>397</v>
      </c>
      <c r="B513" s="15" t="s">
        <v>2</v>
      </c>
      <c r="C513" s="15" t="s">
        <v>3</v>
      </c>
      <c r="D513" s="15">
        <v>28</v>
      </c>
      <c r="E513" s="15" t="s">
        <v>40</v>
      </c>
      <c r="F513" s="15">
        <v>3</v>
      </c>
      <c r="G513" s="15">
        <v>1.49</v>
      </c>
      <c r="H513" s="15">
        <v>1.49</v>
      </c>
      <c r="I513" s="15">
        <v>170.29</v>
      </c>
      <c r="J513" s="15">
        <v>171.78</v>
      </c>
      <c r="K513" s="15">
        <v>169.131</v>
      </c>
      <c r="L513" s="15">
        <v>170.04400000000001</v>
      </c>
      <c r="M513" s="15" t="s">
        <v>2001</v>
      </c>
      <c r="N513" s="15" t="s">
        <v>2002</v>
      </c>
      <c r="O513" s="15" t="s">
        <v>2003</v>
      </c>
      <c r="P513" s="15">
        <v>0</v>
      </c>
      <c r="Q513" s="15">
        <v>0</v>
      </c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3" x14ac:dyDescent="0.15">
      <c r="A514" s="15">
        <v>397</v>
      </c>
      <c r="B514" s="15" t="s">
        <v>2</v>
      </c>
      <c r="C514" s="15" t="s">
        <v>3</v>
      </c>
      <c r="D514" s="15">
        <v>28</v>
      </c>
      <c r="E514" s="15" t="s">
        <v>40</v>
      </c>
      <c r="F514" s="15">
        <v>4</v>
      </c>
      <c r="G514" s="15">
        <v>1.49</v>
      </c>
      <c r="H514" s="15">
        <v>1.49</v>
      </c>
      <c r="I514" s="15">
        <v>171.78</v>
      </c>
      <c r="J514" s="15">
        <v>173.27</v>
      </c>
      <c r="K514" s="15">
        <v>170.04400000000001</v>
      </c>
      <c r="L514" s="15">
        <v>170.95699999999999</v>
      </c>
      <c r="M514" s="15" t="s">
        <v>2004</v>
      </c>
      <c r="N514" s="15" t="s">
        <v>2005</v>
      </c>
      <c r="O514" s="15" t="s">
        <v>2006</v>
      </c>
      <c r="P514" s="15">
        <v>0</v>
      </c>
      <c r="Q514" s="15">
        <v>0</v>
      </c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3" x14ac:dyDescent="0.15">
      <c r="A515" s="15">
        <v>397</v>
      </c>
      <c r="B515" s="15" t="s">
        <v>2</v>
      </c>
      <c r="C515" s="15" t="s">
        <v>3</v>
      </c>
      <c r="D515" s="15">
        <v>28</v>
      </c>
      <c r="E515" s="15" t="s">
        <v>40</v>
      </c>
      <c r="F515" s="15">
        <v>5</v>
      </c>
      <c r="G515" s="15">
        <v>1.25</v>
      </c>
      <c r="H515" s="15">
        <v>1.25</v>
      </c>
      <c r="I515" s="15">
        <v>173.27</v>
      </c>
      <c r="J515" s="15">
        <v>174.52</v>
      </c>
      <c r="K515" s="15">
        <v>170.95699999999999</v>
      </c>
      <c r="L515" s="15">
        <v>171.72200000000001</v>
      </c>
      <c r="M515" s="15" t="s">
        <v>2007</v>
      </c>
      <c r="N515" s="15" t="s">
        <v>2008</v>
      </c>
      <c r="O515" s="15" t="s">
        <v>2009</v>
      </c>
      <c r="P515" s="15">
        <v>0</v>
      </c>
      <c r="Q515" s="15">
        <v>0</v>
      </c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3" x14ac:dyDescent="0.15">
      <c r="A516" s="15">
        <v>397</v>
      </c>
      <c r="B516" s="15" t="s">
        <v>2</v>
      </c>
      <c r="C516" s="15" t="s">
        <v>3</v>
      </c>
      <c r="D516" s="15">
        <v>28</v>
      </c>
      <c r="E516" s="15" t="s">
        <v>40</v>
      </c>
      <c r="F516" s="15">
        <v>6</v>
      </c>
      <c r="G516" s="15">
        <v>0.6</v>
      </c>
      <c r="H516" s="15">
        <v>0.6</v>
      </c>
      <c r="I516" s="15">
        <v>174.52</v>
      </c>
      <c r="J516" s="15">
        <v>175.12</v>
      </c>
      <c r="K516" s="15">
        <v>171.72200000000001</v>
      </c>
      <c r="L516" s="15">
        <v>172.09</v>
      </c>
      <c r="M516" s="15" t="s">
        <v>2010</v>
      </c>
      <c r="N516" s="15" t="s">
        <v>2011</v>
      </c>
      <c r="O516" s="15" t="s">
        <v>2012</v>
      </c>
      <c r="P516" s="15">
        <v>0</v>
      </c>
      <c r="Q516" s="15">
        <v>0</v>
      </c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3" x14ac:dyDescent="0.15">
      <c r="A517" s="15">
        <v>397</v>
      </c>
      <c r="B517" s="15" t="s">
        <v>2</v>
      </c>
      <c r="C517" s="15" t="s">
        <v>3</v>
      </c>
      <c r="D517" s="15">
        <v>28</v>
      </c>
      <c r="E517" s="15" t="s">
        <v>40</v>
      </c>
      <c r="F517" s="15" t="s">
        <v>463</v>
      </c>
      <c r="G517" s="15">
        <v>0.18</v>
      </c>
      <c r="H517" s="15">
        <v>0.18</v>
      </c>
      <c r="I517" s="15">
        <v>175.12</v>
      </c>
      <c r="J517" s="15">
        <v>175.3</v>
      </c>
      <c r="K517" s="15">
        <v>172.09</v>
      </c>
      <c r="L517" s="15">
        <v>172.2</v>
      </c>
      <c r="M517" s="15" t="s">
        <v>2013</v>
      </c>
      <c r="N517" s="15" t="s">
        <v>2014</v>
      </c>
      <c r="O517" s="15" t="s">
        <v>2015</v>
      </c>
      <c r="P517" s="15">
        <v>0</v>
      </c>
      <c r="Q517" s="15">
        <v>0</v>
      </c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3" x14ac:dyDescent="0.15">
      <c r="A518" s="15">
        <v>397</v>
      </c>
      <c r="B518" s="15" t="s">
        <v>2</v>
      </c>
      <c r="C518" s="15" t="s">
        <v>3</v>
      </c>
      <c r="D518" s="15">
        <v>29</v>
      </c>
      <c r="E518" s="15" t="s">
        <v>40</v>
      </c>
      <c r="F518" s="15">
        <v>1</v>
      </c>
      <c r="G518" s="15">
        <v>1.49</v>
      </c>
      <c r="H518" s="15">
        <v>1.49</v>
      </c>
      <c r="I518" s="15">
        <v>172.2</v>
      </c>
      <c r="J518" s="15">
        <v>173.69</v>
      </c>
      <c r="K518" s="15">
        <v>172.2</v>
      </c>
      <c r="L518" s="15">
        <v>173.24700000000001</v>
      </c>
      <c r="M518" s="15" t="s">
        <v>2016</v>
      </c>
      <c r="N518" s="15" t="s">
        <v>2017</v>
      </c>
      <c r="O518" s="15" t="s">
        <v>2018</v>
      </c>
      <c r="P518" s="15">
        <v>0</v>
      </c>
      <c r="Q518" s="15">
        <v>0</v>
      </c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3" x14ac:dyDescent="0.15">
      <c r="A519" s="15">
        <v>397</v>
      </c>
      <c r="B519" s="15" t="s">
        <v>2</v>
      </c>
      <c r="C519" s="15" t="s">
        <v>3</v>
      </c>
      <c r="D519" s="15">
        <v>29</v>
      </c>
      <c r="E519" s="15" t="s">
        <v>40</v>
      </c>
      <c r="F519" s="15">
        <v>2</v>
      </c>
      <c r="G519" s="15">
        <v>1.49</v>
      </c>
      <c r="H519" s="15">
        <v>1.49</v>
      </c>
      <c r="I519" s="15">
        <v>173.69</v>
      </c>
      <c r="J519" s="15">
        <v>175.18</v>
      </c>
      <c r="K519" s="15">
        <v>173.24700000000001</v>
      </c>
      <c r="L519" s="15">
        <v>174.29400000000001</v>
      </c>
      <c r="M519" s="15" t="s">
        <v>2019</v>
      </c>
      <c r="N519" s="15" t="s">
        <v>2020</v>
      </c>
      <c r="O519" s="15" t="s">
        <v>2021</v>
      </c>
      <c r="P519" s="15">
        <v>0</v>
      </c>
      <c r="Q519" s="15">
        <v>0</v>
      </c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3" x14ac:dyDescent="0.15">
      <c r="A520" s="15">
        <v>397</v>
      </c>
      <c r="B520" s="15" t="s">
        <v>2</v>
      </c>
      <c r="C520" s="15" t="s">
        <v>3</v>
      </c>
      <c r="D520" s="15">
        <v>29</v>
      </c>
      <c r="E520" s="15" t="s">
        <v>40</v>
      </c>
      <c r="F520" s="15">
        <v>3</v>
      </c>
      <c r="G520" s="15">
        <v>1.49</v>
      </c>
      <c r="H520" s="15">
        <v>1.49</v>
      </c>
      <c r="I520" s="15">
        <v>175.18</v>
      </c>
      <c r="J520" s="15">
        <v>176.67</v>
      </c>
      <c r="K520" s="15">
        <v>174.29400000000001</v>
      </c>
      <c r="L520" s="15">
        <v>175.34200000000001</v>
      </c>
      <c r="M520" s="15" t="s">
        <v>2022</v>
      </c>
      <c r="N520" s="15" t="s">
        <v>2023</v>
      </c>
      <c r="O520" s="15" t="s">
        <v>2024</v>
      </c>
      <c r="P520" s="15">
        <v>0</v>
      </c>
      <c r="Q520" s="15">
        <v>0</v>
      </c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3" x14ac:dyDescent="0.15">
      <c r="A521" s="15">
        <v>397</v>
      </c>
      <c r="B521" s="15" t="s">
        <v>2</v>
      </c>
      <c r="C521" s="15" t="s">
        <v>3</v>
      </c>
      <c r="D521" s="15">
        <v>29</v>
      </c>
      <c r="E521" s="15" t="s">
        <v>40</v>
      </c>
      <c r="F521" s="15">
        <v>4</v>
      </c>
      <c r="G521" s="15">
        <v>1.31</v>
      </c>
      <c r="H521" s="15">
        <v>1.31</v>
      </c>
      <c r="I521" s="15">
        <v>176.67</v>
      </c>
      <c r="J521" s="15">
        <v>177.98</v>
      </c>
      <c r="K521" s="15">
        <v>175.34200000000001</v>
      </c>
      <c r="L521" s="15">
        <v>176.262</v>
      </c>
      <c r="M521" s="15" t="s">
        <v>2025</v>
      </c>
      <c r="N521" s="15" t="s">
        <v>2026</v>
      </c>
      <c r="O521" s="15" t="s">
        <v>2027</v>
      </c>
      <c r="P521" s="15">
        <v>0</v>
      </c>
      <c r="Q521" s="15">
        <v>0</v>
      </c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3" x14ac:dyDescent="0.15">
      <c r="A522" s="15">
        <v>397</v>
      </c>
      <c r="B522" s="15" t="s">
        <v>2</v>
      </c>
      <c r="C522" s="15" t="s">
        <v>3</v>
      </c>
      <c r="D522" s="15">
        <v>29</v>
      </c>
      <c r="E522" s="15" t="s">
        <v>40</v>
      </c>
      <c r="F522" s="15">
        <v>5</v>
      </c>
      <c r="G522" s="15">
        <v>0.89</v>
      </c>
      <c r="H522" s="15">
        <v>0.89</v>
      </c>
      <c r="I522" s="15">
        <v>177.98</v>
      </c>
      <c r="J522" s="15">
        <v>178.87</v>
      </c>
      <c r="K522" s="15">
        <v>176.262</v>
      </c>
      <c r="L522" s="15">
        <v>176.88800000000001</v>
      </c>
      <c r="M522" s="15" t="s">
        <v>2028</v>
      </c>
      <c r="N522" s="15" t="s">
        <v>2029</v>
      </c>
      <c r="O522" s="15" t="s">
        <v>2030</v>
      </c>
      <c r="P522" s="15">
        <v>0</v>
      </c>
      <c r="Q522" s="15">
        <v>0</v>
      </c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3" x14ac:dyDescent="0.15">
      <c r="A523" s="15">
        <v>397</v>
      </c>
      <c r="B523" s="15" t="s">
        <v>2</v>
      </c>
      <c r="C523" s="15" t="s">
        <v>3</v>
      </c>
      <c r="D523" s="15">
        <v>29</v>
      </c>
      <c r="E523" s="15" t="s">
        <v>40</v>
      </c>
      <c r="F523" s="15" t="s">
        <v>463</v>
      </c>
      <c r="G523" s="15">
        <v>0.16</v>
      </c>
      <c r="H523" s="15">
        <v>0.16</v>
      </c>
      <c r="I523" s="15">
        <v>178.87</v>
      </c>
      <c r="J523" s="15">
        <v>179.03</v>
      </c>
      <c r="K523" s="15">
        <v>176.88800000000001</v>
      </c>
      <c r="L523" s="15">
        <v>177</v>
      </c>
      <c r="M523" s="15" t="s">
        <v>2031</v>
      </c>
      <c r="N523" s="15" t="s">
        <v>2032</v>
      </c>
      <c r="O523" s="15" t="s">
        <v>2033</v>
      </c>
      <c r="P523" s="15">
        <v>0</v>
      </c>
      <c r="Q523" s="15">
        <v>0</v>
      </c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3" x14ac:dyDescent="0.15">
      <c r="A524" s="15">
        <v>397</v>
      </c>
      <c r="B524" s="15" t="s">
        <v>2</v>
      </c>
      <c r="C524" s="15" t="s">
        <v>3</v>
      </c>
      <c r="D524" s="15">
        <v>30</v>
      </c>
      <c r="E524" s="15" t="s">
        <v>40</v>
      </c>
      <c r="F524" s="15">
        <v>1</v>
      </c>
      <c r="G524" s="15">
        <v>1.49</v>
      </c>
      <c r="H524" s="15">
        <v>1.49</v>
      </c>
      <c r="I524" s="15">
        <v>177</v>
      </c>
      <c r="J524" s="15">
        <v>178.49</v>
      </c>
      <c r="K524" s="15">
        <v>177</v>
      </c>
      <c r="L524" s="15">
        <v>177.869</v>
      </c>
      <c r="M524" s="15" t="s">
        <v>2034</v>
      </c>
      <c r="N524" s="15" t="s">
        <v>2035</v>
      </c>
      <c r="O524" s="15" t="s">
        <v>2036</v>
      </c>
      <c r="P524" s="15">
        <v>0</v>
      </c>
      <c r="Q524" s="15">
        <v>0</v>
      </c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3" x14ac:dyDescent="0.15">
      <c r="A525" s="15">
        <v>397</v>
      </c>
      <c r="B525" s="15" t="s">
        <v>2</v>
      </c>
      <c r="C525" s="15" t="s">
        <v>3</v>
      </c>
      <c r="D525" s="15">
        <v>30</v>
      </c>
      <c r="E525" s="15" t="s">
        <v>40</v>
      </c>
      <c r="F525" s="15">
        <v>2</v>
      </c>
      <c r="G525" s="15">
        <v>1.5</v>
      </c>
      <c r="H525" s="15">
        <v>1.5</v>
      </c>
      <c r="I525" s="15">
        <v>178.49</v>
      </c>
      <c r="J525" s="15">
        <v>179.99</v>
      </c>
      <c r="K525" s="15">
        <v>177.869</v>
      </c>
      <c r="L525" s="15">
        <v>178.744</v>
      </c>
      <c r="M525" s="15" t="s">
        <v>2037</v>
      </c>
      <c r="N525" s="15" t="s">
        <v>2038</v>
      </c>
      <c r="O525" s="15" t="s">
        <v>2039</v>
      </c>
      <c r="P525" s="15">
        <v>0</v>
      </c>
      <c r="Q525" s="15">
        <v>0</v>
      </c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3" x14ac:dyDescent="0.15">
      <c r="A526" s="15">
        <v>397</v>
      </c>
      <c r="B526" s="15" t="s">
        <v>2</v>
      </c>
      <c r="C526" s="15" t="s">
        <v>3</v>
      </c>
      <c r="D526" s="15">
        <v>30</v>
      </c>
      <c r="E526" s="15" t="s">
        <v>40</v>
      </c>
      <c r="F526" s="15">
        <v>3</v>
      </c>
      <c r="G526" s="15">
        <v>1.49</v>
      </c>
      <c r="H526" s="15">
        <v>1.49</v>
      </c>
      <c r="I526" s="15">
        <v>179.99</v>
      </c>
      <c r="J526" s="15">
        <v>181.48</v>
      </c>
      <c r="K526" s="15">
        <v>178.744</v>
      </c>
      <c r="L526" s="15">
        <v>179.613</v>
      </c>
      <c r="M526" s="15" t="s">
        <v>2040</v>
      </c>
      <c r="N526" s="15" t="s">
        <v>2041</v>
      </c>
      <c r="O526" s="15" t="s">
        <v>2042</v>
      </c>
      <c r="P526" s="15">
        <v>0</v>
      </c>
      <c r="Q526" s="15">
        <v>0</v>
      </c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3" x14ac:dyDescent="0.15">
      <c r="A527" s="15">
        <v>397</v>
      </c>
      <c r="B527" s="15" t="s">
        <v>2</v>
      </c>
      <c r="C527" s="15" t="s">
        <v>3</v>
      </c>
      <c r="D527" s="15">
        <v>30</v>
      </c>
      <c r="E527" s="15" t="s">
        <v>40</v>
      </c>
      <c r="F527" s="15">
        <v>4</v>
      </c>
      <c r="G527" s="15">
        <v>1.49</v>
      </c>
      <c r="H527" s="15">
        <v>1.49</v>
      </c>
      <c r="I527" s="15">
        <v>181.48</v>
      </c>
      <c r="J527" s="15">
        <v>182.97</v>
      </c>
      <c r="K527" s="15">
        <v>179.613</v>
      </c>
      <c r="L527" s="15">
        <v>180.482</v>
      </c>
      <c r="M527" s="15" t="s">
        <v>2043</v>
      </c>
      <c r="N527" s="15" t="s">
        <v>2044</v>
      </c>
      <c r="O527" s="15" t="s">
        <v>2045</v>
      </c>
      <c r="P527" s="15">
        <v>0</v>
      </c>
      <c r="Q527" s="15">
        <v>0</v>
      </c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3" x14ac:dyDescent="0.15">
      <c r="A528" s="15">
        <v>397</v>
      </c>
      <c r="B528" s="15" t="s">
        <v>2</v>
      </c>
      <c r="C528" s="15" t="s">
        <v>3</v>
      </c>
      <c r="D528" s="15">
        <v>30</v>
      </c>
      <c r="E528" s="15" t="s">
        <v>40</v>
      </c>
      <c r="F528" s="15">
        <v>5</v>
      </c>
      <c r="G528" s="15">
        <v>1.5</v>
      </c>
      <c r="H528" s="15">
        <v>1.5</v>
      </c>
      <c r="I528" s="15">
        <v>182.97</v>
      </c>
      <c r="J528" s="15">
        <v>184.47</v>
      </c>
      <c r="K528" s="15">
        <v>180.482</v>
      </c>
      <c r="L528" s="15">
        <v>181.357</v>
      </c>
      <c r="M528" s="15" t="s">
        <v>2046</v>
      </c>
      <c r="N528" s="15" t="s">
        <v>2047</v>
      </c>
      <c r="O528" s="15" t="s">
        <v>2048</v>
      </c>
      <c r="P528" s="15">
        <v>0</v>
      </c>
      <c r="Q528" s="15">
        <v>0</v>
      </c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3" x14ac:dyDescent="0.15">
      <c r="A529" s="15">
        <v>397</v>
      </c>
      <c r="B529" s="15" t="s">
        <v>2</v>
      </c>
      <c r="C529" s="15" t="s">
        <v>3</v>
      </c>
      <c r="D529" s="15">
        <v>30</v>
      </c>
      <c r="E529" s="15" t="s">
        <v>40</v>
      </c>
      <c r="F529" s="15">
        <v>6</v>
      </c>
      <c r="G529" s="15">
        <v>0.75</v>
      </c>
      <c r="H529" s="15">
        <v>0.75</v>
      </c>
      <c r="I529" s="15">
        <v>184.47</v>
      </c>
      <c r="J529" s="15">
        <v>185.22</v>
      </c>
      <c r="K529" s="15">
        <v>181.357</v>
      </c>
      <c r="L529" s="15">
        <v>181.79499999999999</v>
      </c>
      <c r="M529" s="15" t="s">
        <v>2049</v>
      </c>
      <c r="N529" s="15" t="s">
        <v>2050</v>
      </c>
      <c r="O529" s="15" t="s">
        <v>2051</v>
      </c>
      <c r="P529" s="15">
        <v>0</v>
      </c>
      <c r="Q529" s="15">
        <v>0</v>
      </c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3" x14ac:dyDescent="0.15">
      <c r="A530" s="15">
        <v>397</v>
      </c>
      <c r="B530" s="15" t="s">
        <v>2</v>
      </c>
      <c r="C530" s="15" t="s">
        <v>3</v>
      </c>
      <c r="D530" s="15">
        <v>30</v>
      </c>
      <c r="E530" s="15" t="s">
        <v>40</v>
      </c>
      <c r="F530" s="15" t="s">
        <v>463</v>
      </c>
      <c r="G530" s="15">
        <v>0.18</v>
      </c>
      <c r="H530" s="15">
        <v>0.18</v>
      </c>
      <c r="I530" s="15">
        <v>185.22</v>
      </c>
      <c r="J530" s="15">
        <v>185.4</v>
      </c>
      <c r="K530" s="15">
        <v>181.79499999999999</v>
      </c>
      <c r="L530" s="15">
        <v>181.9</v>
      </c>
      <c r="M530" s="15" t="s">
        <v>2052</v>
      </c>
      <c r="N530" s="15" t="s">
        <v>2053</v>
      </c>
      <c r="O530" s="15" t="s">
        <v>2054</v>
      </c>
      <c r="P530" s="15">
        <v>0</v>
      </c>
      <c r="Q530" s="15">
        <v>0</v>
      </c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3" x14ac:dyDescent="0.15">
      <c r="A531" s="15">
        <v>397</v>
      </c>
      <c r="B531" s="15" t="s">
        <v>2</v>
      </c>
      <c r="C531" s="15" t="s">
        <v>3</v>
      </c>
      <c r="D531" s="15">
        <v>31</v>
      </c>
      <c r="E531" s="15" t="s">
        <v>40</v>
      </c>
      <c r="F531" s="15">
        <v>1</v>
      </c>
      <c r="G531" s="15">
        <v>1.49</v>
      </c>
      <c r="H531" s="15">
        <v>1.49</v>
      </c>
      <c r="I531" s="15">
        <v>181.9</v>
      </c>
      <c r="J531" s="15">
        <v>183.39</v>
      </c>
      <c r="K531" s="15">
        <v>181.9</v>
      </c>
      <c r="L531" s="15">
        <v>183.02500000000001</v>
      </c>
      <c r="M531" s="15" t="s">
        <v>2055</v>
      </c>
      <c r="N531" s="15" t="s">
        <v>2056</v>
      </c>
      <c r="O531" s="15" t="s">
        <v>2057</v>
      </c>
      <c r="P531" s="15">
        <v>0</v>
      </c>
      <c r="Q531" s="15">
        <v>0</v>
      </c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3" x14ac:dyDescent="0.15">
      <c r="A532" s="15">
        <v>397</v>
      </c>
      <c r="B532" s="15" t="s">
        <v>2</v>
      </c>
      <c r="C532" s="15" t="s">
        <v>3</v>
      </c>
      <c r="D532" s="15">
        <v>31</v>
      </c>
      <c r="E532" s="15" t="s">
        <v>40</v>
      </c>
      <c r="F532" s="15">
        <v>2</v>
      </c>
      <c r="G532" s="15">
        <v>1.5</v>
      </c>
      <c r="H532" s="15">
        <v>1.5</v>
      </c>
      <c r="I532" s="15">
        <v>183.39</v>
      </c>
      <c r="J532" s="15">
        <v>184.89</v>
      </c>
      <c r="K532" s="15">
        <v>183.02500000000001</v>
      </c>
      <c r="L532" s="15">
        <v>184.15700000000001</v>
      </c>
      <c r="M532" s="15" t="s">
        <v>2058</v>
      </c>
      <c r="N532" s="15" t="s">
        <v>2059</v>
      </c>
      <c r="O532" s="15" t="s">
        <v>2060</v>
      </c>
      <c r="P532" s="15">
        <v>0</v>
      </c>
      <c r="Q532" s="15">
        <v>0</v>
      </c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3" x14ac:dyDescent="0.15">
      <c r="A533" s="15">
        <v>397</v>
      </c>
      <c r="B533" s="15" t="s">
        <v>2</v>
      </c>
      <c r="C533" s="15" t="s">
        <v>3</v>
      </c>
      <c r="D533" s="15">
        <v>31</v>
      </c>
      <c r="E533" s="15" t="s">
        <v>40</v>
      </c>
      <c r="F533" s="15">
        <v>3</v>
      </c>
      <c r="G533" s="15">
        <v>1.49</v>
      </c>
      <c r="H533" s="15">
        <v>1.49</v>
      </c>
      <c r="I533" s="15">
        <v>184.89</v>
      </c>
      <c r="J533" s="15">
        <v>186.38</v>
      </c>
      <c r="K533" s="15">
        <v>184.15700000000001</v>
      </c>
      <c r="L533" s="15">
        <v>185.28100000000001</v>
      </c>
      <c r="M533" s="15" t="s">
        <v>2061</v>
      </c>
      <c r="N533" s="15" t="s">
        <v>2062</v>
      </c>
      <c r="O533" s="15" t="s">
        <v>2063</v>
      </c>
      <c r="P533" s="15">
        <v>0</v>
      </c>
      <c r="Q533" s="15">
        <v>0</v>
      </c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3" x14ac:dyDescent="0.15">
      <c r="A534" s="15">
        <v>397</v>
      </c>
      <c r="B534" s="15" t="s">
        <v>2</v>
      </c>
      <c r="C534" s="15" t="s">
        <v>3</v>
      </c>
      <c r="D534" s="15">
        <v>31</v>
      </c>
      <c r="E534" s="15" t="s">
        <v>40</v>
      </c>
      <c r="F534" s="15">
        <v>4</v>
      </c>
      <c r="G534" s="15">
        <v>1.08</v>
      </c>
      <c r="H534" s="15">
        <v>1.08</v>
      </c>
      <c r="I534" s="15">
        <v>186.38</v>
      </c>
      <c r="J534" s="15">
        <v>187.46</v>
      </c>
      <c r="K534" s="15">
        <v>185.28100000000001</v>
      </c>
      <c r="L534" s="15">
        <v>186.096</v>
      </c>
      <c r="M534" s="15" t="s">
        <v>2064</v>
      </c>
      <c r="N534" s="15" t="s">
        <v>2065</v>
      </c>
      <c r="O534" s="15" t="s">
        <v>2066</v>
      </c>
      <c r="P534" s="15">
        <v>0</v>
      </c>
      <c r="Q534" s="15">
        <v>0</v>
      </c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3" x14ac:dyDescent="0.15">
      <c r="A535" s="15">
        <v>397</v>
      </c>
      <c r="B535" s="15" t="s">
        <v>2</v>
      </c>
      <c r="C535" s="15" t="s">
        <v>3</v>
      </c>
      <c r="D535" s="15">
        <v>31</v>
      </c>
      <c r="E535" s="15" t="s">
        <v>40</v>
      </c>
      <c r="F535" s="15">
        <v>5</v>
      </c>
      <c r="G535" s="15">
        <v>0.61</v>
      </c>
      <c r="H535" s="15">
        <v>0.61</v>
      </c>
      <c r="I535" s="15">
        <v>187.46</v>
      </c>
      <c r="J535" s="15">
        <v>188.07</v>
      </c>
      <c r="K535" s="15">
        <v>186.096</v>
      </c>
      <c r="L535" s="15">
        <v>186.55600000000001</v>
      </c>
      <c r="M535" s="15" t="s">
        <v>2067</v>
      </c>
      <c r="N535" s="15" t="s">
        <v>2068</v>
      </c>
      <c r="O535" s="15" t="s">
        <v>2069</v>
      </c>
      <c r="P535" s="15">
        <v>0</v>
      </c>
      <c r="Q535" s="15">
        <v>0</v>
      </c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3" x14ac:dyDescent="0.15">
      <c r="A536" s="15">
        <v>397</v>
      </c>
      <c r="B536" s="15" t="s">
        <v>2</v>
      </c>
      <c r="C536" s="15" t="s">
        <v>3</v>
      </c>
      <c r="D536" s="15">
        <v>31</v>
      </c>
      <c r="E536" s="15" t="s">
        <v>40</v>
      </c>
      <c r="F536" s="15" t="s">
        <v>463</v>
      </c>
      <c r="G536" s="15">
        <v>0.19</v>
      </c>
      <c r="H536" s="15">
        <v>0.19</v>
      </c>
      <c r="I536" s="15">
        <v>188.07</v>
      </c>
      <c r="J536" s="15">
        <v>188.26</v>
      </c>
      <c r="K536" s="15">
        <v>186.55600000000001</v>
      </c>
      <c r="L536" s="15">
        <v>186.7</v>
      </c>
      <c r="M536" s="15" t="s">
        <v>2070</v>
      </c>
      <c r="N536" s="15" t="s">
        <v>2071</v>
      </c>
      <c r="O536" s="15" t="s">
        <v>2072</v>
      </c>
      <c r="P536" s="15">
        <v>0</v>
      </c>
      <c r="Q536" s="15">
        <v>0</v>
      </c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3" x14ac:dyDescent="0.15">
      <c r="A537" s="15">
        <v>397</v>
      </c>
      <c r="B537" s="15" t="s">
        <v>2</v>
      </c>
      <c r="C537" s="15" t="s">
        <v>3</v>
      </c>
      <c r="D537" s="15">
        <v>32</v>
      </c>
      <c r="E537" s="15" t="s">
        <v>40</v>
      </c>
      <c r="F537" s="15">
        <v>1</v>
      </c>
      <c r="G537" s="15">
        <v>1.49</v>
      </c>
      <c r="H537" s="15">
        <v>1.49</v>
      </c>
      <c r="I537" s="15">
        <v>186.7</v>
      </c>
      <c r="J537" s="15">
        <v>188.19</v>
      </c>
      <c r="K537" s="15">
        <v>186.7</v>
      </c>
      <c r="L537" s="15">
        <v>187.74199999999999</v>
      </c>
      <c r="M537" s="15" t="s">
        <v>2073</v>
      </c>
      <c r="N537" s="15" t="s">
        <v>2074</v>
      </c>
      <c r="O537" s="15" t="s">
        <v>2075</v>
      </c>
      <c r="P537" s="15">
        <v>0</v>
      </c>
      <c r="Q537" s="15">
        <v>0</v>
      </c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3" x14ac:dyDescent="0.15">
      <c r="A538" s="15">
        <v>397</v>
      </c>
      <c r="B538" s="15" t="s">
        <v>2</v>
      </c>
      <c r="C538" s="15" t="s">
        <v>3</v>
      </c>
      <c r="D538" s="15">
        <v>32</v>
      </c>
      <c r="E538" s="15" t="s">
        <v>40</v>
      </c>
      <c r="F538" s="15">
        <v>2</v>
      </c>
      <c r="G538" s="15">
        <v>1.5</v>
      </c>
      <c r="H538" s="15">
        <v>1.5</v>
      </c>
      <c r="I538" s="15">
        <v>188.19</v>
      </c>
      <c r="J538" s="15">
        <v>189.69</v>
      </c>
      <c r="K538" s="15">
        <v>187.74199999999999</v>
      </c>
      <c r="L538" s="15">
        <v>188.79</v>
      </c>
      <c r="M538" s="15" t="s">
        <v>2076</v>
      </c>
      <c r="N538" s="15" t="s">
        <v>2077</v>
      </c>
      <c r="O538" s="15" t="s">
        <v>2078</v>
      </c>
      <c r="P538" s="15">
        <v>0</v>
      </c>
      <c r="Q538" s="15">
        <v>0</v>
      </c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3" x14ac:dyDescent="0.15">
      <c r="A539" s="15">
        <v>397</v>
      </c>
      <c r="B539" s="15" t="s">
        <v>2</v>
      </c>
      <c r="C539" s="15" t="s">
        <v>3</v>
      </c>
      <c r="D539" s="15">
        <v>32</v>
      </c>
      <c r="E539" s="15" t="s">
        <v>40</v>
      </c>
      <c r="F539" s="15">
        <v>3</v>
      </c>
      <c r="G539" s="15">
        <v>1.5</v>
      </c>
      <c r="H539" s="15">
        <v>1.5</v>
      </c>
      <c r="I539" s="15">
        <v>189.69</v>
      </c>
      <c r="J539" s="15">
        <v>191.19</v>
      </c>
      <c r="K539" s="15">
        <v>188.79</v>
      </c>
      <c r="L539" s="15">
        <v>189.839</v>
      </c>
      <c r="M539" s="15" t="s">
        <v>2079</v>
      </c>
      <c r="N539" s="15" t="s">
        <v>2080</v>
      </c>
      <c r="O539" s="15" t="s">
        <v>2081</v>
      </c>
      <c r="P539" s="15">
        <v>0</v>
      </c>
      <c r="Q539" s="15">
        <v>0</v>
      </c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3" x14ac:dyDescent="0.15">
      <c r="A540" s="15">
        <v>397</v>
      </c>
      <c r="B540" s="15" t="s">
        <v>2</v>
      </c>
      <c r="C540" s="15" t="s">
        <v>3</v>
      </c>
      <c r="D540" s="15">
        <v>32</v>
      </c>
      <c r="E540" s="15" t="s">
        <v>40</v>
      </c>
      <c r="F540" s="15">
        <v>4</v>
      </c>
      <c r="G540" s="15">
        <v>1.5</v>
      </c>
      <c r="H540" s="15">
        <v>1.5</v>
      </c>
      <c r="I540" s="15">
        <v>191.19</v>
      </c>
      <c r="J540" s="15">
        <v>192.69</v>
      </c>
      <c r="K540" s="15">
        <v>189.839</v>
      </c>
      <c r="L540" s="15">
        <v>190.887</v>
      </c>
      <c r="M540" s="15" t="s">
        <v>2082</v>
      </c>
      <c r="N540" s="15" t="s">
        <v>2083</v>
      </c>
      <c r="O540" s="15" t="s">
        <v>2084</v>
      </c>
      <c r="P540" s="15">
        <v>0</v>
      </c>
      <c r="Q540" s="15">
        <v>0</v>
      </c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3" x14ac:dyDescent="0.15">
      <c r="A541" s="15">
        <v>397</v>
      </c>
      <c r="B541" s="15" t="s">
        <v>2</v>
      </c>
      <c r="C541" s="15" t="s">
        <v>3</v>
      </c>
      <c r="D541" s="15">
        <v>32</v>
      </c>
      <c r="E541" s="15" t="s">
        <v>40</v>
      </c>
      <c r="F541" s="15">
        <v>5</v>
      </c>
      <c r="G541" s="15">
        <v>0.76</v>
      </c>
      <c r="H541" s="15">
        <v>0.76</v>
      </c>
      <c r="I541" s="15">
        <v>192.69</v>
      </c>
      <c r="J541" s="15">
        <v>193.45</v>
      </c>
      <c r="K541" s="15">
        <v>190.887</v>
      </c>
      <c r="L541" s="15">
        <v>191.41800000000001</v>
      </c>
      <c r="M541" s="15" t="s">
        <v>2085</v>
      </c>
      <c r="N541" s="15" t="s">
        <v>2086</v>
      </c>
      <c r="O541" s="15" t="s">
        <v>2087</v>
      </c>
      <c r="P541" s="15">
        <v>0</v>
      </c>
      <c r="Q541" s="15">
        <v>0</v>
      </c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3" x14ac:dyDescent="0.15">
      <c r="A542" s="15">
        <v>397</v>
      </c>
      <c r="B542" s="15" t="s">
        <v>2</v>
      </c>
      <c r="C542" s="15" t="s">
        <v>3</v>
      </c>
      <c r="D542" s="15">
        <v>32</v>
      </c>
      <c r="E542" s="15" t="s">
        <v>40</v>
      </c>
      <c r="F542" s="15" t="s">
        <v>463</v>
      </c>
      <c r="G542" s="15">
        <v>0.26</v>
      </c>
      <c r="H542" s="15">
        <v>0.26</v>
      </c>
      <c r="I542" s="15">
        <v>193.45</v>
      </c>
      <c r="J542" s="15">
        <v>193.71</v>
      </c>
      <c r="K542" s="15">
        <v>191.41800000000001</v>
      </c>
      <c r="L542" s="15">
        <v>191.6</v>
      </c>
      <c r="M542" s="15" t="s">
        <v>2088</v>
      </c>
      <c r="N542" s="15" t="s">
        <v>2089</v>
      </c>
      <c r="O542" s="15" t="s">
        <v>2090</v>
      </c>
      <c r="P542" s="15">
        <v>0</v>
      </c>
      <c r="Q542" s="15">
        <v>0</v>
      </c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3" x14ac:dyDescent="0.15">
      <c r="A543" s="15">
        <v>397</v>
      </c>
      <c r="B543" s="15" t="s">
        <v>2</v>
      </c>
      <c r="C543" s="15" t="s">
        <v>3</v>
      </c>
      <c r="D543" s="15">
        <v>33</v>
      </c>
      <c r="E543" s="15" t="s">
        <v>40</v>
      </c>
      <c r="F543" s="15">
        <v>1</v>
      </c>
      <c r="G543" s="15">
        <v>1.5</v>
      </c>
      <c r="H543" s="15">
        <v>1.5</v>
      </c>
      <c r="I543" s="15">
        <v>191.6</v>
      </c>
      <c r="J543" s="15">
        <v>193.1</v>
      </c>
      <c r="K543" s="15">
        <v>191.6</v>
      </c>
      <c r="L543" s="15">
        <v>192.66800000000001</v>
      </c>
      <c r="M543" s="15" t="s">
        <v>2091</v>
      </c>
      <c r="N543" s="15" t="s">
        <v>2092</v>
      </c>
      <c r="O543" s="15" t="s">
        <v>2093</v>
      </c>
      <c r="P543" s="15">
        <v>0</v>
      </c>
      <c r="Q543" s="15">
        <v>0</v>
      </c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3" x14ac:dyDescent="0.15">
      <c r="A544" s="15">
        <v>397</v>
      </c>
      <c r="B544" s="15" t="s">
        <v>2</v>
      </c>
      <c r="C544" s="15" t="s">
        <v>3</v>
      </c>
      <c r="D544" s="15">
        <v>33</v>
      </c>
      <c r="E544" s="15" t="s">
        <v>40</v>
      </c>
      <c r="F544" s="15">
        <v>2</v>
      </c>
      <c r="G544" s="15">
        <v>1.5</v>
      </c>
      <c r="H544" s="15">
        <v>1.5</v>
      </c>
      <c r="I544" s="15">
        <v>193.1</v>
      </c>
      <c r="J544" s="15">
        <v>194.6</v>
      </c>
      <c r="K544" s="15">
        <v>192.66800000000001</v>
      </c>
      <c r="L544" s="15">
        <v>193.73699999999999</v>
      </c>
      <c r="M544" s="15" t="s">
        <v>2094</v>
      </c>
      <c r="N544" s="15" t="s">
        <v>2095</v>
      </c>
      <c r="O544" s="15" t="s">
        <v>2096</v>
      </c>
      <c r="P544" s="15">
        <v>0</v>
      </c>
      <c r="Q544" s="15">
        <v>0</v>
      </c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3" x14ac:dyDescent="0.15">
      <c r="A545" s="15">
        <v>397</v>
      </c>
      <c r="B545" s="15" t="s">
        <v>2</v>
      </c>
      <c r="C545" s="15" t="s">
        <v>3</v>
      </c>
      <c r="D545" s="15">
        <v>33</v>
      </c>
      <c r="E545" s="15" t="s">
        <v>40</v>
      </c>
      <c r="F545" s="15">
        <v>3</v>
      </c>
      <c r="G545" s="15">
        <v>1.49</v>
      </c>
      <c r="H545" s="15">
        <v>1.49</v>
      </c>
      <c r="I545" s="15">
        <v>194.6</v>
      </c>
      <c r="J545" s="15">
        <v>196.09</v>
      </c>
      <c r="K545" s="15">
        <v>193.73699999999999</v>
      </c>
      <c r="L545" s="15">
        <v>194.798</v>
      </c>
      <c r="M545" s="15" t="s">
        <v>2097</v>
      </c>
      <c r="N545" s="15" t="s">
        <v>2098</v>
      </c>
      <c r="O545" s="15" t="s">
        <v>2099</v>
      </c>
      <c r="P545" s="15">
        <v>0</v>
      </c>
      <c r="Q545" s="15">
        <v>0</v>
      </c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3" x14ac:dyDescent="0.15">
      <c r="A546" s="15">
        <v>397</v>
      </c>
      <c r="B546" s="15" t="s">
        <v>2</v>
      </c>
      <c r="C546" s="15" t="s">
        <v>3</v>
      </c>
      <c r="D546" s="15">
        <v>33</v>
      </c>
      <c r="E546" s="15" t="s">
        <v>40</v>
      </c>
      <c r="F546" s="15">
        <v>4</v>
      </c>
      <c r="G546" s="15">
        <v>1.21</v>
      </c>
      <c r="H546" s="15">
        <v>1.21</v>
      </c>
      <c r="I546" s="15">
        <v>196.09</v>
      </c>
      <c r="J546" s="15">
        <v>197.3</v>
      </c>
      <c r="K546" s="15">
        <v>194.798</v>
      </c>
      <c r="L546" s="15">
        <v>195.66</v>
      </c>
      <c r="M546" s="15" t="s">
        <v>2100</v>
      </c>
      <c r="N546" s="15" t="s">
        <v>2101</v>
      </c>
      <c r="O546" s="15" t="s">
        <v>2102</v>
      </c>
      <c r="P546" s="15">
        <v>0</v>
      </c>
      <c r="Q546" s="15">
        <v>0</v>
      </c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3" x14ac:dyDescent="0.15">
      <c r="A547" s="15">
        <v>397</v>
      </c>
      <c r="B547" s="15" t="s">
        <v>2</v>
      </c>
      <c r="C547" s="15" t="s">
        <v>3</v>
      </c>
      <c r="D547" s="15">
        <v>33</v>
      </c>
      <c r="E547" s="15" t="s">
        <v>40</v>
      </c>
      <c r="F547" s="15">
        <v>5</v>
      </c>
      <c r="G547" s="15">
        <v>0.88</v>
      </c>
      <c r="H547" s="15">
        <v>0.88</v>
      </c>
      <c r="I547" s="15">
        <v>197.3</v>
      </c>
      <c r="J547" s="15">
        <v>198.18</v>
      </c>
      <c r="K547" s="15">
        <v>195.66</v>
      </c>
      <c r="L547" s="15">
        <v>196.286</v>
      </c>
      <c r="M547" s="15" t="s">
        <v>2103</v>
      </c>
      <c r="N547" s="15" t="s">
        <v>2104</v>
      </c>
      <c r="O547" s="15" t="s">
        <v>2105</v>
      </c>
      <c r="P547" s="15">
        <v>0</v>
      </c>
      <c r="Q547" s="15">
        <v>0</v>
      </c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3" x14ac:dyDescent="0.15">
      <c r="A548" s="15">
        <v>397</v>
      </c>
      <c r="B548" s="15" t="s">
        <v>2</v>
      </c>
      <c r="C548" s="15" t="s">
        <v>3</v>
      </c>
      <c r="D548" s="15">
        <v>33</v>
      </c>
      <c r="E548" s="15" t="s">
        <v>40</v>
      </c>
      <c r="F548" s="15" t="s">
        <v>463</v>
      </c>
      <c r="G548" s="15">
        <v>0.16</v>
      </c>
      <c r="H548" s="15">
        <v>0.16</v>
      </c>
      <c r="I548" s="15">
        <v>198.18</v>
      </c>
      <c r="J548" s="15">
        <v>198.34</v>
      </c>
      <c r="K548" s="15">
        <v>196.286</v>
      </c>
      <c r="L548" s="15">
        <v>196.4</v>
      </c>
      <c r="M548" s="15" t="s">
        <v>2106</v>
      </c>
      <c r="N548" s="15" t="s">
        <v>2107</v>
      </c>
      <c r="O548" s="15" t="s">
        <v>2108</v>
      </c>
      <c r="P548" s="15">
        <v>0</v>
      </c>
      <c r="Q548" s="15">
        <v>0</v>
      </c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3" x14ac:dyDescent="0.15">
      <c r="A549" s="15">
        <v>397</v>
      </c>
      <c r="B549" s="15" t="s">
        <v>2</v>
      </c>
      <c r="C549" s="15" t="s">
        <v>3</v>
      </c>
      <c r="D549" s="15">
        <v>34</v>
      </c>
      <c r="E549" s="15" t="s">
        <v>40</v>
      </c>
      <c r="F549" s="15">
        <v>1</v>
      </c>
      <c r="G549" s="15">
        <v>1.5</v>
      </c>
      <c r="H549" s="15">
        <v>1.5</v>
      </c>
      <c r="I549" s="15">
        <v>196.4</v>
      </c>
      <c r="J549" s="15">
        <v>197.9</v>
      </c>
      <c r="K549" s="15">
        <v>196.4</v>
      </c>
      <c r="L549" s="15">
        <v>197.494</v>
      </c>
      <c r="M549" s="15" t="s">
        <v>2109</v>
      </c>
      <c r="N549" s="15" t="s">
        <v>2110</v>
      </c>
      <c r="O549" s="15" t="s">
        <v>2111</v>
      </c>
      <c r="P549" s="15">
        <v>0</v>
      </c>
      <c r="Q549" s="15">
        <v>0</v>
      </c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3" x14ac:dyDescent="0.15">
      <c r="A550" s="15">
        <v>397</v>
      </c>
      <c r="B550" s="15" t="s">
        <v>2</v>
      </c>
      <c r="C550" s="15" t="s">
        <v>3</v>
      </c>
      <c r="D550" s="15">
        <v>34</v>
      </c>
      <c r="E550" s="15" t="s">
        <v>40</v>
      </c>
      <c r="F550" s="15">
        <v>2</v>
      </c>
      <c r="G550" s="15">
        <v>1.5</v>
      </c>
      <c r="H550" s="15">
        <v>1.5</v>
      </c>
      <c r="I550" s="15">
        <v>197.9</v>
      </c>
      <c r="J550" s="15">
        <v>199.4</v>
      </c>
      <c r="K550" s="15">
        <v>197.494</v>
      </c>
      <c r="L550" s="15">
        <v>198.58799999999999</v>
      </c>
      <c r="M550" s="15" t="s">
        <v>2112</v>
      </c>
      <c r="N550" s="15" t="s">
        <v>2113</v>
      </c>
      <c r="O550" s="15" t="s">
        <v>2114</v>
      </c>
      <c r="P550" s="15">
        <v>0</v>
      </c>
      <c r="Q550" s="15">
        <v>0</v>
      </c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3" x14ac:dyDescent="0.15">
      <c r="A551" s="15">
        <v>397</v>
      </c>
      <c r="B551" s="15" t="s">
        <v>2</v>
      </c>
      <c r="C551" s="15" t="s">
        <v>3</v>
      </c>
      <c r="D551" s="15">
        <v>34</v>
      </c>
      <c r="E551" s="15" t="s">
        <v>40</v>
      </c>
      <c r="F551" s="15">
        <v>3</v>
      </c>
      <c r="G551" s="15">
        <v>1.5</v>
      </c>
      <c r="H551" s="15">
        <v>1.5</v>
      </c>
      <c r="I551" s="15">
        <v>199.4</v>
      </c>
      <c r="J551" s="15">
        <v>200.9</v>
      </c>
      <c r="K551" s="15">
        <v>198.58799999999999</v>
      </c>
      <c r="L551" s="15">
        <v>199.68100000000001</v>
      </c>
      <c r="M551" s="15" t="s">
        <v>2115</v>
      </c>
      <c r="N551" s="15" t="s">
        <v>2116</v>
      </c>
      <c r="O551" s="15" t="s">
        <v>2117</v>
      </c>
      <c r="P551" s="15">
        <v>0</v>
      </c>
      <c r="Q551" s="15">
        <v>0</v>
      </c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3" x14ac:dyDescent="0.15">
      <c r="A552" s="15">
        <v>397</v>
      </c>
      <c r="B552" s="15" t="s">
        <v>2</v>
      </c>
      <c r="C552" s="15" t="s">
        <v>3</v>
      </c>
      <c r="D552" s="15">
        <v>34</v>
      </c>
      <c r="E552" s="15" t="s">
        <v>40</v>
      </c>
      <c r="F552" s="15">
        <v>4</v>
      </c>
      <c r="G552" s="15">
        <v>1.21</v>
      </c>
      <c r="H552" s="15">
        <v>1.21</v>
      </c>
      <c r="I552" s="15">
        <v>200.9</v>
      </c>
      <c r="J552" s="15">
        <v>202.11</v>
      </c>
      <c r="K552" s="15">
        <v>199.68100000000001</v>
      </c>
      <c r="L552" s="15">
        <v>200.56399999999999</v>
      </c>
      <c r="M552" s="15" t="s">
        <v>2118</v>
      </c>
      <c r="N552" s="15" t="s">
        <v>2119</v>
      </c>
      <c r="O552" s="15" t="s">
        <v>2120</v>
      </c>
      <c r="P552" s="15">
        <v>0</v>
      </c>
      <c r="Q552" s="15">
        <v>0</v>
      </c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3" x14ac:dyDescent="0.15">
      <c r="A553" s="15">
        <v>397</v>
      </c>
      <c r="B553" s="15" t="s">
        <v>2</v>
      </c>
      <c r="C553" s="15" t="s">
        <v>3</v>
      </c>
      <c r="D553" s="15">
        <v>34</v>
      </c>
      <c r="E553" s="15" t="s">
        <v>40</v>
      </c>
      <c r="F553" s="15">
        <v>5</v>
      </c>
      <c r="G553" s="15">
        <v>0.79</v>
      </c>
      <c r="H553" s="15">
        <v>0.79</v>
      </c>
      <c r="I553" s="15">
        <v>202.11</v>
      </c>
      <c r="J553" s="15">
        <v>202.9</v>
      </c>
      <c r="K553" s="15">
        <v>200.56399999999999</v>
      </c>
      <c r="L553" s="15">
        <v>201.14</v>
      </c>
      <c r="M553" s="15" t="s">
        <v>2121</v>
      </c>
      <c r="N553" s="15" t="s">
        <v>2122</v>
      </c>
      <c r="O553" s="15" t="s">
        <v>2123</v>
      </c>
      <c r="P553" s="15">
        <v>0</v>
      </c>
      <c r="Q553" s="15">
        <v>0</v>
      </c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3" x14ac:dyDescent="0.15">
      <c r="A554" s="15">
        <v>397</v>
      </c>
      <c r="B554" s="15" t="s">
        <v>2</v>
      </c>
      <c r="C554" s="15" t="s">
        <v>3</v>
      </c>
      <c r="D554" s="15">
        <v>34</v>
      </c>
      <c r="E554" s="15" t="s">
        <v>40</v>
      </c>
      <c r="F554" s="15" t="s">
        <v>463</v>
      </c>
      <c r="G554" s="15">
        <v>0.22</v>
      </c>
      <c r="H554" s="15">
        <v>0.22</v>
      </c>
      <c r="I554" s="15">
        <v>202.9</v>
      </c>
      <c r="J554" s="15">
        <v>203.12</v>
      </c>
      <c r="K554" s="15">
        <v>201.14</v>
      </c>
      <c r="L554" s="15">
        <v>201.3</v>
      </c>
      <c r="M554" s="15" t="s">
        <v>2124</v>
      </c>
      <c r="N554" s="15" t="s">
        <v>2125</v>
      </c>
      <c r="O554" s="15" t="s">
        <v>2126</v>
      </c>
      <c r="P554" s="15">
        <v>0</v>
      </c>
      <c r="Q554" s="15">
        <v>0</v>
      </c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3" x14ac:dyDescent="0.15">
      <c r="A555" s="15">
        <v>397</v>
      </c>
      <c r="B555" s="15" t="s">
        <v>2</v>
      </c>
      <c r="C555" s="15" t="s">
        <v>3</v>
      </c>
      <c r="D555" s="15">
        <v>35</v>
      </c>
      <c r="E555" s="15" t="s">
        <v>40</v>
      </c>
      <c r="F555" s="15">
        <v>1</v>
      </c>
      <c r="G555" s="15">
        <v>1.49</v>
      </c>
      <c r="H555" s="15">
        <v>1.49</v>
      </c>
      <c r="I555" s="15">
        <v>201.3</v>
      </c>
      <c r="J555" s="15">
        <v>202.79</v>
      </c>
      <c r="K555" s="15">
        <v>201.3</v>
      </c>
      <c r="L555" s="15">
        <v>202.42099999999999</v>
      </c>
      <c r="M555" s="15" t="s">
        <v>2127</v>
      </c>
      <c r="N555" s="15" t="s">
        <v>2128</v>
      </c>
      <c r="O555" s="15" t="s">
        <v>2129</v>
      </c>
      <c r="P555" s="15">
        <v>0</v>
      </c>
      <c r="Q555" s="15">
        <v>0</v>
      </c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3" x14ac:dyDescent="0.15">
      <c r="A556" s="15">
        <v>397</v>
      </c>
      <c r="B556" s="15" t="s">
        <v>2</v>
      </c>
      <c r="C556" s="15" t="s">
        <v>3</v>
      </c>
      <c r="D556" s="15">
        <v>35</v>
      </c>
      <c r="E556" s="15" t="s">
        <v>40</v>
      </c>
      <c r="F556" s="15">
        <v>2</v>
      </c>
      <c r="G556" s="15">
        <v>1.5</v>
      </c>
      <c r="H556" s="15">
        <v>1.5</v>
      </c>
      <c r="I556" s="15">
        <v>202.79</v>
      </c>
      <c r="J556" s="15">
        <v>204.29</v>
      </c>
      <c r="K556" s="15">
        <v>202.42099999999999</v>
      </c>
      <c r="L556" s="15">
        <v>203.55</v>
      </c>
      <c r="M556" s="15" t="s">
        <v>2130</v>
      </c>
      <c r="N556" s="15" t="s">
        <v>2131</v>
      </c>
      <c r="O556" s="15" t="s">
        <v>2132</v>
      </c>
      <c r="P556" s="15">
        <v>0</v>
      </c>
      <c r="Q556" s="15">
        <v>0</v>
      </c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3" x14ac:dyDescent="0.15">
      <c r="A557" s="15">
        <v>397</v>
      </c>
      <c r="B557" s="15" t="s">
        <v>2</v>
      </c>
      <c r="C557" s="15" t="s">
        <v>3</v>
      </c>
      <c r="D557" s="15">
        <v>35</v>
      </c>
      <c r="E557" s="15" t="s">
        <v>40</v>
      </c>
      <c r="F557" s="15">
        <v>3</v>
      </c>
      <c r="G557" s="15">
        <v>1.5</v>
      </c>
      <c r="H557" s="15">
        <v>1.51</v>
      </c>
      <c r="I557" s="15">
        <v>204.29</v>
      </c>
      <c r="J557" s="15">
        <v>205.8</v>
      </c>
      <c r="K557" s="15">
        <v>203.55</v>
      </c>
      <c r="L557" s="15">
        <v>204.68600000000001</v>
      </c>
      <c r="M557" s="15" t="s">
        <v>2133</v>
      </c>
      <c r="N557" s="15" t="s">
        <v>2134</v>
      </c>
      <c r="O557" s="15" t="s">
        <v>2135</v>
      </c>
      <c r="P557" s="15">
        <v>0</v>
      </c>
      <c r="Q557" s="15">
        <v>0</v>
      </c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3" x14ac:dyDescent="0.15">
      <c r="A558" s="15">
        <v>397</v>
      </c>
      <c r="B558" s="15" t="s">
        <v>2</v>
      </c>
      <c r="C558" s="15" t="s">
        <v>3</v>
      </c>
      <c r="D558" s="15">
        <v>35</v>
      </c>
      <c r="E558" s="15" t="s">
        <v>40</v>
      </c>
      <c r="F558" s="15">
        <v>4</v>
      </c>
      <c r="G558" s="15">
        <v>1.01</v>
      </c>
      <c r="H558" s="15">
        <v>1.01</v>
      </c>
      <c r="I558" s="15">
        <v>205.8</v>
      </c>
      <c r="J558" s="15">
        <v>206.81</v>
      </c>
      <c r="K558" s="15">
        <v>204.68600000000001</v>
      </c>
      <c r="L558" s="15">
        <v>205.446</v>
      </c>
      <c r="M558" s="15" t="s">
        <v>2136</v>
      </c>
      <c r="N558" s="15" t="s">
        <v>2137</v>
      </c>
      <c r="O558" s="15" t="s">
        <v>2138</v>
      </c>
      <c r="P558" s="15">
        <v>0</v>
      </c>
      <c r="Q558" s="15">
        <v>0</v>
      </c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3" x14ac:dyDescent="0.15">
      <c r="A559" s="15">
        <v>397</v>
      </c>
      <c r="B559" s="15" t="s">
        <v>2</v>
      </c>
      <c r="C559" s="15" t="s">
        <v>3</v>
      </c>
      <c r="D559" s="15">
        <v>35</v>
      </c>
      <c r="E559" s="15" t="s">
        <v>40</v>
      </c>
      <c r="F559" s="15">
        <v>5</v>
      </c>
      <c r="G559" s="15">
        <v>0.64</v>
      </c>
      <c r="H559" s="15">
        <v>0.64</v>
      </c>
      <c r="I559" s="15">
        <v>206.81</v>
      </c>
      <c r="J559" s="15">
        <v>207.45</v>
      </c>
      <c r="K559" s="15">
        <v>205.446</v>
      </c>
      <c r="L559" s="15">
        <v>205.92699999999999</v>
      </c>
      <c r="M559" s="15" t="s">
        <v>2139</v>
      </c>
      <c r="N559" s="15" t="s">
        <v>2140</v>
      </c>
      <c r="O559" s="15" t="s">
        <v>2141</v>
      </c>
      <c r="P559" s="15">
        <v>0</v>
      </c>
      <c r="Q559" s="15">
        <v>0</v>
      </c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3" x14ac:dyDescent="0.15">
      <c r="A560" s="15">
        <v>397</v>
      </c>
      <c r="B560" s="15" t="s">
        <v>2</v>
      </c>
      <c r="C560" s="15" t="s">
        <v>3</v>
      </c>
      <c r="D560" s="15">
        <v>35</v>
      </c>
      <c r="E560" s="15" t="s">
        <v>40</v>
      </c>
      <c r="F560" s="15" t="s">
        <v>463</v>
      </c>
      <c r="G560" s="15">
        <v>0.23</v>
      </c>
      <c r="H560" s="15">
        <v>0.23</v>
      </c>
      <c r="I560" s="15">
        <v>207.45</v>
      </c>
      <c r="J560" s="15">
        <v>207.68</v>
      </c>
      <c r="K560" s="15">
        <v>205.92699999999999</v>
      </c>
      <c r="L560" s="15">
        <v>206.1</v>
      </c>
      <c r="M560" s="15" t="s">
        <v>2142</v>
      </c>
      <c r="N560" s="15" t="s">
        <v>2143</v>
      </c>
      <c r="O560" s="15" t="s">
        <v>2144</v>
      </c>
      <c r="P560" s="15">
        <v>0</v>
      </c>
      <c r="Q560" s="15">
        <v>0</v>
      </c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3" x14ac:dyDescent="0.15">
      <c r="A561" s="15">
        <v>397</v>
      </c>
      <c r="B561" s="15" t="s">
        <v>2</v>
      </c>
      <c r="C561" s="15" t="s">
        <v>3</v>
      </c>
      <c r="D561" s="15">
        <v>36</v>
      </c>
      <c r="E561" s="15" t="s">
        <v>40</v>
      </c>
      <c r="F561" s="15">
        <v>1</v>
      </c>
      <c r="G561" s="15">
        <v>1.5</v>
      </c>
      <c r="H561" s="15">
        <v>1.5</v>
      </c>
      <c r="I561" s="15">
        <v>206.1</v>
      </c>
      <c r="J561" s="15">
        <v>207.6</v>
      </c>
      <c r="K561" s="15">
        <v>206.1</v>
      </c>
      <c r="L561" s="15">
        <v>207.12899999999999</v>
      </c>
      <c r="M561" s="15" t="s">
        <v>2145</v>
      </c>
      <c r="N561" s="15" t="s">
        <v>2146</v>
      </c>
      <c r="O561" s="15" t="s">
        <v>2147</v>
      </c>
      <c r="P561" s="15">
        <v>0</v>
      </c>
      <c r="Q561" s="15">
        <v>0</v>
      </c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3" x14ac:dyDescent="0.15">
      <c r="A562" s="15">
        <v>397</v>
      </c>
      <c r="B562" s="15" t="s">
        <v>2</v>
      </c>
      <c r="C562" s="15" t="s">
        <v>3</v>
      </c>
      <c r="D562" s="15">
        <v>36</v>
      </c>
      <c r="E562" s="15" t="s">
        <v>40</v>
      </c>
      <c r="F562" s="15">
        <v>2</v>
      </c>
      <c r="G562" s="15">
        <v>1.5</v>
      </c>
      <c r="H562" s="15">
        <v>1.5</v>
      </c>
      <c r="I562" s="15">
        <v>207.6</v>
      </c>
      <c r="J562" s="15">
        <v>209.1</v>
      </c>
      <c r="K562" s="15">
        <v>207.12899999999999</v>
      </c>
      <c r="L562" s="15">
        <v>208.15899999999999</v>
      </c>
      <c r="M562" s="15" t="s">
        <v>2148</v>
      </c>
      <c r="N562" s="15" t="s">
        <v>2149</v>
      </c>
      <c r="O562" s="15" t="s">
        <v>2150</v>
      </c>
      <c r="P562" s="15">
        <v>0</v>
      </c>
      <c r="Q562" s="15">
        <v>0</v>
      </c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3" x14ac:dyDescent="0.15">
      <c r="A563" s="15">
        <v>397</v>
      </c>
      <c r="B563" s="15" t="s">
        <v>2</v>
      </c>
      <c r="C563" s="15" t="s">
        <v>3</v>
      </c>
      <c r="D563" s="15">
        <v>36</v>
      </c>
      <c r="E563" s="15" t="s">
        <v>40</v>
      </c>
      <c r="F563" s="15">
        <v>3</v>
      </c>
      <c r="G563" s="15">
        <v>1.5</v>
      </c>
      <c r="H563" s="15">
        <v>1.5</v>
      </c>
      <c r="I563" s="15">
        <v>209.1</v>
      </c>
      <c r="J563" s="15">
        <v>210.6</v>
      </c>
      <c r="K563" s="15">
        <v>208.15899999999999</v>
      </c>
      <c r="L563" s="15">
        <v>209.18799999999999</v>
      </c>
      <c r="M563" s="15" t="s">
        <v>2151</v>
      </c>
      <c r="N563" s="15" t="s">
        <v>2152</v>
      </c>
      <c r="O563" s="15" t="s">
        <v>2153</v>
      </c>
      <c r="P563" s="15">
        <v>0</v>
      </c>
      <c r="Q563" s="15">
        <v>0</v>
      </c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3" x14ac:dyDescent="0.15">
      <c r="A564" s="15">
        <v>397</v>
      </c>
      <c r="B564" s="15" t="s">
        <v>2</v>
      </c>
      <c r="C564" s="15" t="s">
        <v>3</v>
      </c>
      <c r="D564" s="15">
        <v>36</v>
      </c>
      <c r="E564" s="15" t="s">
        <v>40</v>
      </c>
      <c r="F564" s="15">
        <v>4</v>
      </c>
      <c r="G564" s="15">
        <v>1.49</v>
      </c>
      <c r="H564" s="15">
        <v>1.49</v>
      </c>
      <c r="I564" s="15">
        <v>210.6</v>
      </c>
      <c r="J564" s="15">
        <v>212.09</v>
      </c>
      <c r="K564" s="15">
        <v>209.18799999999999</v>
      </c>
      <c r="L564" s="15">
        <v>210.21100000000001</v>
      </c>
      <c r="M564" s="15" t="s">
        <v>2154</v>
      </c>
      <c r="N564" s="15" t="s">
        <v>2155</v>
      </c>
      <c r="O564" s="15" t="s">
        <v>2156</v>
      </c>
      <c r="P564" s="15">
        <v>0</v>
      </c>
      <c r="Q564" s="15">
        <v>0</v>
      </c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3" x14ac:dyDescent="0.15">
      <c r="A565" s="15">
        <v>397</v>
      </c>
      <c r="B565" s="15" t="s">
        <v>2</v>
      </c>
      <c r="C565" s="15" t="s">
        <v>3</v>
      </c>
      <c r="D565" s="15">
        <v>36</v>
      </c>
      <c r="E565" s="15" t="s">
        <v>40</v>
      </c>
      <c r="F565" s="15">
        <v>5</v>
      </c>
      <c r="G565" s="15">
        <v>0.8</v>
      </c>
      <c r="H565" s="15">
        <v>0.8</v>
      </c>
      <c r="I565" s="15">
        <v>212.09</v>
      </c>
      <c r="J565" s="15">
        <v>212.89</v>
      </c>
      <c r="K565" s="15">
        <v>210.21100000000001</v>
      </c>
      <c r="L565" s="15">
        <v>210.76</v>
      </c>
      <c r="M565" s="15" t="s">
        <v>2157</v>
      </c>
      <c r="N565" s="15" t="s">
        <v>2158</v>
      </c>
      <c r="O565" s="15" t="s">
        <v>2159</v>
      </c>
      <c r="P565" s="15">
        <v>0</v>
      </c>
      <c r="Q565" s="15">
        <v>0</v>
      </c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3" x14ac:dyDescent="0.15">
      <c r="A566" s="15">
        <v>397</v>
      </c>
      <c r="B566" s="15" t="s">
        <v>2</v>
      </c>
      <c r="C566" s="15" t="s">
        <v>3</v>
      </c>
      <c r="D566" s="15">
        <v>36</v>
      </c>
      <c r="E566" s="15" t="s">
        <v>40</v>
      </c>
      <c r="F566" s="15" t="s">
        <v>463</v>
      </c>
      <c r="G566" s="15">
        <v>0.35</v>
      </c>
      <c r="H566" s="15">
        <v>0.35</v>
      </c>
      <c r="I566" s="15">
        <v>212.89</v>
      </c>
      <c r="J566" s="15">
        <v>213.24</v>
      </c>
      <c r="K566" s="15">
        <v>210.76</v>
      </c>
      <c r="L566" s="15">
        <v>211</v>
      </c>
      <c r="M566" s="15" t="s">
        <v>2160</v>
      </c>
      <c r="N566" s="15" t="s">
        <v>2161</v>
      </c>
      <c r="O566" s="15" t="s">
        <v>2162</v>
      </c>
      <c r="P566" s="15">
        <v>0</v>
      </c>
      <c r="Q566" s="15">
        <v>0</v>
      </c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3" x14ac:dyDescent="0.15">
      <c r="A567" s="15">
        <v>397</v>
      </c>
      <c r="B567" s="15" t="s">
        <v>2</v>
      </c>
      <c r="C567" s="15" t="s">
        <v>3</v>
      </c>
      <c r="D567" s="15">
        <v>37</v>
      </c>
      <c r="E567" s="15" t="s">
        <v>40</v>
      </c>
      <c r="F567" s="15">
        <v>1</v>
      </c>
      <c r="G567" s="15">
        <v>1.5</v>
      </c>
      <c r="H567" s="15">
        <v>1.5</v>
      </c>
      <c r="I567" s="15">
        <v>211</v>
      </c>
      <c r="J567" s="15">
        <v>212.5</v>
      </c>
      <c r="K567" s="15">
        <v>211</v>
      </c>
      <c r="L567" s="15">
        <v>211.94900000000001</v>
      </c>
      <c r="M567" s="15" t="s">
        <v>2163</v>
      </c>
      <c r="N567" s="15" t="s">
        <v>2164</v>
      </c>
      <c r="O567" s="15" t="s">
        <v>2165</v>
      </c>
      <c r="P567" s="15">
        <v>0</v>
      </c>
      <c r="Q567" s="15">
        <v>0</v>
      </c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3" x14ac:dyDescent="0.15">
      <c r="A568" s="15">
        <v>397</v>
      </c>
      <c r="B568" s="15" t="s">
        <v>2</v>
      </c>
      <c r="C568" s="15" t="s">
        <v>3</v>
      </c>
      <c r="D568" s="15">
        <v>37</v>
      </c>
      <c r="E568" s="15" t="s">
        <v>40</v>
      </c>
      <c r="F568" s="15">
        <v>2</v>
      </c>
      <c r="G568" s="15">
        <v>1.49</v>
      </c>
      <c r="H568" s="15">
        <v>1.49</v>
      </c>
      <c r="I568" s="15">
        <v>212.5</v>
      </c>
      <c r="J568" s="15">
        <v>213.99</v>
      </c>
      <c r="K568" s="15">
        <v>211.94900000000001</v>
      </c>
      <c r="L568" s="15">
        <v>212.89099999999999</v>
      </c>
      <c r="M568" s="15" t="s">
        <v>2166</v>
      </c>
      <c r="N568" s="15" t="s">
        <v>2167</v>
      </c>
      <c r="O568" s="15" t="s">
        <v>2168</v>
      </c>
      <c r="P568" s="15">
        <v>0</v>
      </c>
      <c r="Q568" s="15">
        <v>0</v>
      </c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3" x14ac:dyDescent="0.15">
      <c r="A569" s="15">
        <v>397</v>
      </c>
      <c r="B569" s="15" t="s">
        <v>2</v>
      </c>
      <c r="C569" s="15" t="s">
        <v>3</v>
      </c>
      <c r="D569" s="15">
        <v>37</v>
      </c>
      <c r="E569" s="15" t="s">
        <v>40</v>
      </c>
      <c r="F569" s="15">
        <v>3</v>
      </c>
      <c r="G569" s="15">
        <v>1.5</v>
      </c>
      <c r="H569" s="15">
        <v>1.5</v>
      </c>
      <c r="I569" s="15">
        <v>213.99</v>
      </c>
      <c r="J569" s="15">
        <v>215.49</v>
      </c>
      <c r="K569" s="15">
        <v>212.89099999999999</v>
      </c>
      <c r="L569" s="15">
        <v>213.839</v>
      </c>
      <c r="M569" s="15" t="s">
        <v>2169</v>
      </c>
      <c r="N569" s="15" t="s">
        <v>2170</v>
      </c>
      <c r="O569" s="15" t="s">
        <v>2171</v>
      </c>
      <c r="P569" s="15">
        <v>0</v>
      </c>
      <c r="Q569" s="15">
        <v>0</v>
      </c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3" x14ac:dyDescent="0.15">
      <c r="A570" s="15">
        <v>397</v>
      </c>
      <c r="B570" s="15" t="s">
        <v>2</v>
      </c>
      <c r="C570" s="15" t="s">
        <v>3</v>
      </c>
      <c r="D570" s="15">
        <v>37</v>
      </c>
      <c r="E570" s="15" t="s">
        <v>40</v>
      </c>
      <c r="F570" s="15">
        <v>4</v>
      </c>
      <c r="G570" s="15">
        <v>1.49</v>
      </c>
      <c r="H570" s="15">
        <v>1.49</v>
      </c>
      <c r="I570" s="15">
        <v>215.49</v>
      </c>
      <c r="J570" s="15">
        <v>216.98</v>
      </c>
      <c r="K570" s="15">
        <v>213.839</v>
      </c>
      <c r="L570" s="15">
        <v>214.78200000000001</v>
      </c>
      <c r="M570" s="15" t="s">
        <v>2172</v>
      </c>
      <c r="N570" s="15" t="s">
        <v>2173</v>
      </c>
      <c r="O570" s="15" t="s">
        <v>2174</v>
      </c>
      <c r="P570" s="15">
        <v>0</v>
      </c>
      <c r="Q570" s="15">
        <v>0</v>
      </c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3" x14ac:dyDescent="0.15">
      <c r="A571" s="15">
        <v>397</v>
      </c>
      <c r="B571" s="15" t="s">
        <v>2</v>
      </c>
      <c r="C571" s="15" t="s">
        <v>3</v>
      </c>
      <c r="D571" s="15">
        <v>37</v>
      </c>
      <c r="E571" s="15" t="s">
        <v>40</v>
      </c>
      <c r="F571" s="15">
        <v>5</v>
      </c>
      <c r="G571" s="15">
        <v>1.4</v>
      </c>
      <c r="H571" s="15">
        <v>1.4</v>
      </c>
      <c r="I571" s="15">
        <v>216.98</v>
      </c>
      <c r="J571" s="15">
        <v>218.38</v>
      </c>
      <c r="K571" s="15">
        <v>214.78200000000001</v>
      </c>
      <c r="L571" s="15">
        <v>215.667</v>
      </c>
      <c r="M571" s="15" t="s">
        <v>2175</v>
      </c>
      <c r="N571" s="15" t="s">
        <v>2176</v>
      </c>
      <c r="O571" s="15" t="s">
        <v>2177</v>
      </c>
      <c r="P571" s="15">
        <v>0</v>
      </c>
      <c r="Q571" s="15">
        <v>0</v>
      </c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3" x14ac:dyDescent="0.15">
      <c r="A572" s="15">
        <v>397</v>
      </c>
      <c r="B572" s="15" t="s">
        <v>2</v>
      </c>
      <c r="C572" s="15" t="s">
        <v>3</v>
      </c>
      <c r="D572" s="15">
        <v>37</v>
      </c>
      <c r="E572" s="15" t="s">
        <v>40</v>
      </c>
      <c r="F572" s="15" t="s">
        <v>463</v>
      </c>
      <c r="G572" s="15">
        <v>0.21</v>
      </c>
      <c r="H572" s="15">
        <v>0.21</v>
      </c>
      <c r="I572" s="15">
        <v>218.38</v>
      </c>
      <c r="J572" s="15">
        <v>218.59</v>
      </c>
      <c r="K572" s="15">
        <v>215.667</v>
      </c>
      <c r="L572" s="15">
        <v>215.8</v>
      </c>
      <c r="M572" s="15" t="s">
        <v>2178</v>
      </c>
      <c r="N572" s="15" t="s">
        <v>2179</v>
      </c>
      <c r="O572" s="15" t="s">
        <v>2180</v>
      </c>
      <c r="P572" s="15">
        <v>0</v>
      </c>
      <c r="Q572" s="15">
        <v>0</v>
      </c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3" x14ac:dyDescent="0.15">
      <c r="A573" s="15">
        <v>397</v>
      </c>
      <c r="B573" s="15" t="s">
        <v>2</v>
      </c>
      <c r="C573" s="15" t="s">
        <v>3</v>
      </c>
      <c r="D573" s="15">
        <v>38</v>
      </c>
      <c r="E573" s="15" t="s">
        <v>40</v>
      </c>
      <c r="F573" s="15">
        <v>1</v>
      </c>
      <c r="G573" s="15">
        <v>1.46</v>
      </c>
      <c r="H573" s="15">
        <v>1.46</v>
      </c>
      <c r="I573" s="15">
        <v>215.8</v>
      </c>
      <c r="J573" s="15">
        <v>217.26</v>
      </c>
      <c r="K573" s="15">
        <v>215.8</v>
      </c>
      <c r="L573" s="15">
        <v>216.815</v>
      </c>
      <c r="M573" s="15" t="s">
        <v>2181</v>
      </c>
      <c r="N573" s="15" t="s">
        <v>2182</v>
      </c>
      <c r="O573" s="15" t="s">
        <v>2183</v>
      </c>
      <c r="P573" s="15">
        <v>0</v>
      </c>
      <c r="Q573" s="15">
        <v>0</v>
      </c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3" x14ac:dyDescent="0.15">
      <c r="A574" s="15">
        <v>397</v>
      </c>
      <c r="B574" s="15" t="s">
        <v>2</v>
      </c>
      <c r="C574" s="15" t="s">
        <v>3</v>
      </c>
      <c r="D574" s="15">
        <v>38</v>
      </c>
      <c r="E574" s="15" t="s">
        <v>40</v>
      </c>
      <c r="F574" s="15">
        <v>2</v>
      </c>
      <c r="G574" s="15">
        <v>1.45</v>
      </c>
      <c r="H574" s="15">
        <v>1.45</v>
      </c>
      <c r="I574" s="15">
        <v>217.26</v>
      </c>
      <c r="J574" s="15">
        <v>218.71</v>
      </c>
      <c r="K574" s="15">
        <v>216.815</v>
      </c>
      <c r="L574" s="15">
        <v>217.822</v>
      </c>
      <c r="M574" s="15" t="s">
        <v>2184</v>
      </c>
      <c r="N574" s="15" t="s">
        <v>2185</v>
      </c>
      <c r="O574" s="15" t="s">
        <v>2186</v>
      </c>
      <c r="P574" s="15">
        <v>0</v>
      </c>
      <c r="Q574" s="15">
        <v>0</v>
      </c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3" x14ac:dyDescent="0.15">
      <c r="A575" s="15">
        <v>397</v>
      </c>
      <c r="B575" s="15" t="s">
        <v>2</v>
      </c>
      <c r="C575" s="15" t="s">
        <v>3</v>
      </c>
      <c r="D575" s="15">
        <v>38</v>
      </c>
      <c r="E575" s="15" t="s">
        <v>40</v>
      </c>
      <c r="F575" s="15">
        <v>3</v>
      </c>
      <c r="G575" s="15">
        <v>1.46</v>
      </c>
      <c r="H575" s="15">
        <v>1.46</v>
      </c>
      <c r="I575" s="15">
        <v>218.71</v>
      </c>
      <c r="J575" s="15">
        <v>220.17</v>
      </c>
      <c r="K575" s="15">
        <v>217.822</v>
      </c>
      <c r="L575" s="15">
        <v>218.83699999999999</v>
      </c>
      <c r="M575" s="15" t="s">
        <v>2187</v>
      </c>
      <c r="N575" s="15" t="s">
        <v>2188</v>
      </c>
      <c r="O575" s="15" t="s">
        <v>2189</v>
      </c>
      <c r="P575" s="15">
        <v>0</v>
      </c>
      <c r="Q575" s="15">
        <v>0</v>
      </c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3" x14ac:dyDescent="0.15">
      <c r="A576" s="15">
        <v>397</v>
      </c>
      <c r="B576" s="15" t="s">
        <v>2</v>
      </c>
      <c r="C576" s="15" t="s">
        <v>3</v>
      </c>
      <c r="D576" s="15">
        <v>38</v>
      </c>
      <c r="E576" s="15" t="s">
        <v>40</v>
      </c>
      <c r="F576" s="15">
        <v>4</v>
      </c>
      <c r="G576" s="15">
        <v>1.46</v>
      </c>
      <c r="H576" s="15">
        <v>1.46</v>
      </c>
      <c r="I576" s="15">
        <v>220.17</v>
      </c>
      <c r="J576" s="15">
        <v>221.63</v>
      </c>
      <c r="K576" s="15">
        <v>218.83699999999999</v>
      </c>
      <c r="L576" s="15">
        <v>219.852</v>
      </c>
      <c r="M576" s="15" t="s">
        <v>2190</v>
      </c>
      <c r="N576" s="15" t="s">
        <v>2191</v>
      </c>
      <c r="O576" s="15" t="s">
        <v>2192</v>
      </c>
      <c r="P576" s="15">
        <v>0</v>
      </c>
      <c r="Q576" s="15">
        <v>0</v>
      </c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3" x14ac:dyDescent="0.15">
      <c r="A577" s="15">
        <v>397</v>
      </c>
      <c r="B577" s="15" t="s">
        <v>2</v>
      </c>
      <c r="C577" s="15" t="s">
        <v>3</v>
      </c>
      <c r="D577" s="15">
        <v>38</v>
      </c>
      <c r="E577" s="15" t="s">
        <v>40</v>
      </c>
      <c r="F577" s="15">
        <v>5</v>
      </c>
      <c r="G577" s="15">
        <v>0.86</v>
      </c>
      <c r="H577" s="15">
        <v>0.86</v>
      </c>
      <c r="I577" s="15">
        <v>221.63</v>
      </c>
      <c r="J577" s="15">
        <v>222.49</v>
      </c>
      <c r="K577" s="15">
        <v>219.852</v>
      </c>
      <c r="L577" s="15">
        <v>220.45</v>
      </c>
      <c r="M577" s="15" t="s">
        <v>2193</v>
      </c>
      <c r="N577" s="15" t="s">
        <v>2194</v>
      </c>
      <c r="O577" s="15" t="s">
        <v>2195</v>
      </c>
      <c r="P577" s="15">
        <v>0</v>
      </c>
      <c r="Q577" s="15">
        <v>0</v>
      </c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3" x14ac:dyDescent="0.15">
      <c r="A578" s="15">
        <v>397</v>
      </c>
      <c r="B578" s="15" t="s">
        <v>2</v>
      </c>
      <c r="C578" s="15" t="s">
        <v>3</v>
      </c>
      <c r="D578" s="15">
        <v>38</v>
      </c>
      <c r="E578" s="15" t="s">
        <v>40</v>
      </c>
      <c r="F578" s="15" t="s">
        <v>463</v>
      </c>
      <c r="G578" s="15">
        <v>0.36</v>
      </c>
      <c r="H578" s="15">
        <v>0.36</v>
      </c>
      <c r="I578" s="15">
        <v>222.49</v>
      </c>
      <c r="J578" s="15">
        <v>222.85</v>
      </c>
      <c r="K578" s="15">
        <v>220.45</v>
      </c>
      <c r="L578" s="15">
        <v>220.7</v>
      </c>
      <c r="M578" s="15" t="s">
        <v>2196</v>
      </c>
      <c r="N578" s="15" t="s">
        <v>2197</v>
      </c>
      <c r="O578" s="15" t="s">
        <v>2198</v>
      </c>
      <c r="P578" s="15">
        <v>0</v>
      </c>
      <c r="Q578" s="15">
        <v>0</v>
      </c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3" x14ac:dyDescent="0.15">
      <c r="A579" s="15">
        <v>397</v>
      </c>
      <c r="B579" s="15" t="s">
        <v>2</v>
      </c>
      <c r="C579" s="15" t="s">
        <v>3</v>
      </c>
      <c r="D579" s="15">
        <v>39</v>
      </c>
      <c r="E579" s="15" t="s">
        <v>40</v>
      </c>
      <c r="F579" s="15">
        <v>1</v>
      </c>
      <c r="G579" s="15">
        <v>1.49</v>
      </c>
      <c r="H579" s="15">
        <v>1.49</v>
      </c>
      <c r="I579" s="15">
        <v>220.7</v>
      </c>
      <c r="J579" s="15">
        <v>222.19</v>
      </c>
      <c r="K579" s="15">
        <v>220.7</v>
      </c>
      <c r="L579" s="15">
        <v>221.66800000000001</v>
      </c>
      <c r="M579" s="15" t="s">
        <v>2199</v>
      </c>
      <c r="N579" s="15" t="s">
        <v>2200</v>
      </c>
      <c r="O579" s="15" t="s">
        <v>2201</v>
      </c>
      <c r="P579" s="15">
        <v>0</v>
      </c>
      <c r="Q579" s="15">
        <v>0</v>
      </c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3" x14ac:dyDescent="0.15">
      <c r="A580" s="15">
        <v>397</v>
      </c>
      <c r="B580" s="15" t="s">
        <v>2</v>
      </c>
      <c r="C580" s="15" t="s">
        <v>3</v>
      </c>
      <c r="D580" s="15">
        <v>39</v>
      </c>
      <c r="E580" s="15" t="s">
        <v>40</v>
      </c>
      <c r="F580" s="15">
        <v>2</v>
      </c>
      <c r="G580" s="15">
        <v>1.5</v>
      </c>
      <c r="H580" s="15">
        <v>1.5</v>
      </c>
      <c r="I580" s="15">
        <v>222.19</v>
      </c>
      <c r="J580" s="15">
        <v>223.69</v>
      </c>
      <c r="K580" s="15">
        <v>221.66800000000001</v>
      </c>
      <c r="L580" s="15">
        <v>222.642</v>
      </c>
      <c r="M580" s="15" t="s">
        <v>2202</v>
      </c>
      <c r="N580" s="15" t="s">
        <v>2203</v>
      </c>
      <c r="O580" s="15" t="s">
        <v>2204</v>
      </c>
      <c r="P580" s="15">
        <v>0</v>
      </c>
      <c r="Q580" s="15">
        <v>0</v>
      </c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3" x14ac:dyDescent="0.15">
      <c r="A581" s="15">
        <v>397</v>
      </c>
      <c r="B581" s="15" t="s">
        <v>2</v>
      </c>
      <c r="C581" s="15" t="s">
        <v>3</v>
      </c>
      <c r="D581" s="15">
        <v>39</v>
      </c>
      <c r="E581" s="15" t="s">
        <v>40</v>
      </c>
      <c r="F581" s="15">
        <v>3</v>
      </c>
      <c r="G581" s="15">
        <v>1.49</v>
      </c>
      <c r="H581" s="15">
        <v>1.49</v>
      </c>
      <c r="I581" s="15">
        <v>223.69</v>
      </c>
      <c r="J581" s="15">
        <v>225.18</v>
      </c>
      <c r="K581" s="15">
        <v>222.642</v>
      </c>
      <c r="L581" s="15">
        <v>223.61</v>
      </c>
      <c r="M581" s="15" t="s">
        <v>2205</v>
      </c>
      <c r="N581" s="15" t="s">
        <v>2206</v>
      </c>
      <c r="O581" s="15" t="s">
        <v>2207</v>
      </c>
      <c r="P581" s="15">
        <v>0</v>
      </c>
      <c r="Q581" s="15">
        <v>0</v>
      </c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3" x14ac:dyDescent="0.15">
      <c r="A582" s="15">
        <v>397</v>
      </c>
      <c r="B582" s="15" t="s">
        <v>2</v>
      </c>
      <c r="C582" s="15" t="s">
        <v>3</v>
      </c>
      <c r="D582" s="15">
        <v>39</v>
      </c>
      <c r="E582" s="15" t="s">
        <v>40</v>
      </c>
      <c r="F582" s="15">
        <v>4</v>
      </c>
      <c r="G582" s="15">
        <v>1.5</v>
      </c>
      <c r="H582" s="15">
        <v>1.5</v>
      </c>
      <c r="I582" s="15">
        <v>225.18</v>
      </c>
      <c r="J582" s="15">
        <v>226.68</v>
      </c>
      <c r="K582" s="15">
        <v>223.61</v>
      </c>
      <c r="L582" s="15">
        <v>224.584</v>
      </c>
      <c r="M582" s="15" t="s">
        <v>2208</v>
      </c>
      <c r="N582" s="15" t="s">
        <v>2209</v>
      </c>
      <c r="O582" s="15" t="s">
        <v>2210</v>
      </c>
      <c r="P582" s="15">
        <v>0</v>
      </c>
      <c r="Q582" s="15">
        <v>0</v>
      </c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3" x14ac:dyDescent="0.15">
      <c r="A583" s="15">
        <v>397</v>
      </c>
      <c r="B583" s="15" t="s">
        <v>2</v>
      </c>
      <c r="C583" s="15" t="s">
        <v>3</v>
      </c>
      <c r="D583" s="15">
        <v>39</v>
      </c>
      <c r="E583" s="15" t="s">
        <v>40</v>
      </c>
      <c r="F583" s="15">
        <v>5</v>
      </c>
      <c r="G583" s="15">
        <v>1.19</v>
      </c>
      <c r="H583" s="15">
        <v>1.19</v>
      </c>
      <c r="I583" s="15">
        <v>226.68</v>
      </c>
      <c r="J583" s="15">
        <v>227.87</v>
      </c>
      <c r="K583" s="15">
        <v>224.584</v>
      </c>
      <c r="L583" s="15">
        <v>225.357</v>
      </c>
      <c r="M583" s="15" t="s">
        <v>2211</v>
      </c>
      <c r="N583" s="15" t="s">
        <v>2212</v>
      </c>
      <c r="O583" s="15" t="s">
        <v>2213</v>
      </c>
      <c r="P583" s="15">
        <v>0</v>
      </c>
      <c r="Q583" s="15">
        <v>0</v>
      </c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3" x14ac:dyDescent="0.15">
      <c r="A584" s="15">
        <v>397</v>
      </c>
      <c r="B584" s="15" t="s">
        <v>2</v>
      </c>
      <c r="C584" s="15" t="s">
        <v>3</v>
      </c>
      <c r="D584" s="15">
        <v>39</v>
      </c>
      <c r="E584" s="15" t="s">
        <v>40</v>
      </c>
      <c r="F584" s="15" t="s">
        <v>463</v>
      </c>
      <c r="G584" s="15">
        <v>0.22</v>
      </c>
      <c r="H584" s="15">
        <v>0.22</v>
      </c>
      <c r="I584" s="15">
        <v>227.87</v>
      </c>
      <c r="J584" s="15">
        <v>228.09</v>
      </c>
      <c r="K584" s="15">
        <v>225.357</v>
      </c>
      <c r="L584" s="15">
        <v>225.5</v>
      </c>
      <c r="M584" s="15" t="s">
        <v>2214</v>
      </c>
      <c r="N584" s="15" t="s">
        <v>2215</v>
      </c>
      <c r="O584" s="15" t="s">
        <v>2216</v>
      </c>
      <c r="P584" s="15">
        <v>0</v>
      </c>
      <c r="Q584" s="15">
        <v>0</v>
      </c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3" x14ac:dyDescent="0.15">
      <c r="A585" s="15">
        <v>397</v>
      </c>
      <c r="B585" s="15" t="s">
        <v>2</v>
      </c>
      <c r="C585" s="15" t="s">
        <v>3</v>
      </c>
      <c r="D585" s="15">
        <v>40</v>
      </c>
      <c r="E585" s="15" t="s">
        <v>40</v>
      </c>
      <c r="F585" s="15">
        <v>1</v>
      </c>
      <c r="G585" s="15">
        <v>1.5</v>
      </c>
      <c r="H585" s="15">
        <v>1.5</v>
      </c>
      <c r="I585" s="15">
        <v>225.5</v>
      </c>
      <c r="J585" s="15">
        <v>227</v>
      </c>
      <c r="K585" s="15">
        <v>225.5</v>
      </c>
      <c r="L585" s="15">
        <v>226.64</v>
      </c>
      <c r="M585" s="15" t="s">
        <v>2217</v>
      </c>
      <c r="N585" s="15" t="s">
        <v>2218</v>
      </c>
      <c r="O585" s="15" t="s">
        <v>2219</v>
      </c>
      <c r="P585" s="15">
        <v>0</v>
      </c>
      <c r="Q585" s="15">
        <v>0</v>
      </c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3" x14ac:dyDescent="0.15">
      <c r="A586" s="15">
        <v>397</v>
      </c>
      <c r="B586" s="15" t="s">
        <v>2</v>
      </c>
      <c r="C586" s="15" t="s">
        <v>3</v>
      </c>
      <c r="D586" s="15">
        <v>40</v>
      </c>
      <c r="E586" s="15" t="s">
        <v>40</v>
      </c>
      <c r="F586" s="15">
        <v>2</v>
      </c>
      <c r="G586" s="15">
        <v>1.49</v>
      </c>
      <c r="H586" s="15">
        <v>1.49</v>
      </c>
      <c r="I586" s="15">
        <v>227</v>
      </c>
      <c r="J586" s="15">
        <v>228.49</v>
      </c>
      <c r="K586" s="15">
        <v>226.64</v>
      </c>
      <c r="L586" s="15">
        <v>227.77199999999999</v>
      </c>
      <c r="M586" s="15" t="s">
        <v>2220</v>
      </c>
      <c r="N586" s="15" t="s">
        <v>2221</v>
      </c>
      <c r="O586" s="15" t="s">
        <v>2222</v>
      </c>
      <c r="P586" s="15">
        <v>0</v>
      </c>
      <c r="Q586" s="15">
        <v>0</v>
      </c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3" x14ac:dyDescent="0.15">
      <c r="A587" s="15">
        <v>397</v>
      </c>
      <c r="B587" s="15" t="s">
        <v>2</v>
      </c>
      <c r="C587" s="15" t="s">
        <v>3</v>
      </c>
      <c r="D587" s="15">
        <v>40</v>
      </c>
      <c r="E587" s="15" t="s">
        <v>40</v>
      </c>
      <c r="F587" s="15">
        <v>3</v>
      </c>
      <c r="G587" s="15">
        <v>1.49</v>
      </c>
      <c r="H587" s="15">
        <v>1.49</v>
      </c>
      <c r="I587" s="15">
        <v>228.49</v>
      </c>
      <c r="J587" s="15">
        <v>229.98</v>
      </c>
      <c r="K587" s="15">
        <v>227.77199999999999</v>
      </c>
      <c r="L587" s="15">
        <v>228.90299999999999</v>
      </c>
      <c r="M587" s="15" t="s">
        <v>2223</v>
      </c>
      <c r="N587" s="15" t="s">
        <v>2224</v>
      </c>
      <c r="O587" s="15" t="s">
        <v>2225</v>
      </c>
      <c r="P587" s="15">
        <v>0</v>
      </c>
      <c r="Q587" s="15">
        <v>0</v>
      </c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3" x14ac:dyDescent="0.15">
      <c r="A588" s="15">
        <v>397</v>
      </c>
      <c r="B588" s="15" t="s">
        <v>2</v>
      </c>
      <c r="C588" s="15" t="s">
        <v>3</v>
      </c>
      <c r="D588" s="15">
        <v>40</v>
      </c>
      <c r="E588" s="15" t="s">
        <v>40</v>
      </c>
      <c r="F588" s="15">
        <v>4</v>
      </c>
      <c r="G588" s="15">
        <v>1.1000000000000001</v>
      </c>
      <c r="H588" s="15">
        <v>1.1000000000000001</v>
      </c>
      <c r="I588" s="15">
        <v>229.98</v>
      </c>
      <c r="J588" s="15">
        <v>231.08</v>
      </c>
      <c r="K588" s="15">
        <v>228.90299999999999</v>
      </c>
      <c r="L588" s="15">
        <v>229.739</v>
      </c>
      <c r="M588" s="15" t="s">
        <v>2226</v>
      </c>
      <c r="N588" s="15" t="s">
        <v>2227</v>
      </c>
      <c r="O588" s="15" t="s">
        <v>2228</v>
      </c>
      <c r="P588" s="15">
        <v>0</v>
      </c>
      <c r="Q588" s="15">
        <v>0</v>
      </c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3" x14ac:dyDescent="0.15">
      <c r="A589" s="15">
        <v>397</v>
      </c>
      <c r="B589" s="15" t="s">
        <v>2</v>
      </c>
      <c r="C589" s="15" t="s">
        <v>3</v>
      </c>
      <c r="D589" s="15">
        <v>40</v>
      </c>
      <c r="E589" s="15" t="s">
        <v>40</v>
      </c>
      <c r="F589" s="15">
        <v>5</v>
      </c>
      <c r="G589" s="15">
        <v>0.51</v>
      </c>
      <c r="H589" s="15">
        <v>0.51</v>
      </c>
      <c r="I589" s="15">
        <v>231.08</v>
      </c>
      <c r="J589" s="15">
        <v>231.59</v>
      </c>
      <c r="K589" s="15">
        <v>229.739</v>
      </c>
      <c r="L589" s="15">
        <v>230.12700000000001</v>
      </c>
      <c r="M589" s="15" t="s">
        <v>2229</v>
      </c>
      <c r="N589" s="15" t="s">
        <v>2230</v>
      </c>
      <c r="O589" s="15" t="s">
        <v>2231</v>
      </c>
      <c r="P589" s="15">
        <v>0</v>
      </c>
      <c r="Q589" s="15">
        <v>0</v>
      </c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3" x14ac:dyDescent="0.15">
      <c r="A590" s="15">
        <v>397</v>
      </c>
      <c r="B590" s="15" t="s">
        <v>2</v>
      </c>
      <c r="C590" s="15" t="s">
        <v>3</v>
      </c>
      <c r="D590" s="15">
        <v>40</v>
      </c>
      <c r="E590" s="15" t="s">
        <v>40</v>
      </c>
      <c r="F590" s="15" t="s">
        <v>463</v>
      </c>
      <c r="G590" s="15">
        <v>0.36</v>
      </c>
      <c r="H590" s="15">
        <v>0.36</v>
      </c>
      <c r="I590" s="15">
        <v>231.59</v>
      </c>
      <c r="J590" s="15">
        <v>231.95</v>
      </c>
      <c r="K590" s="15">
        <v>230.12700000000001</v>
      </c>
      <c r="L590" s="15">
        <v>230.4</v>
      </c>
      <c r="M590" s="15" t="s">
        <v>2232</v>
      </c>
      <c r="N590" s="15" t="s">
        <v>2233</v>
      </c>
      <c r="O590" s="15" t="s">
        <v>2234</v>
      </c>
      <c r="P590" s="15">
        <v>0</v>
      </c>
      <c r="Q590" s="15">
        <v>0</v>
      </c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3" x14ac:dyDescent="0.15">
      <c r="A591" s="15">
        <v>397</v>
      </c>
      <c r="B591" s="15" t="s">
        <v>2</v>
      </c>
      <c r="C591" s="15" t="s">
        <v>3</v>
      </c>
      <c r="D591" s="15">
        <v>41</v>
      </c>
      <c r="E591" s="15" t="s">
        <v>40</v>
      </c>
      <c r="F591" s="15">
        <v>1</v>
      </c>
      <c r="G591" s="15">
        <v>1.49</v>
      </c>
      <c r="H591" s="15">
        <v>1.49</v>
      </c>
      <c r="I591" s="15">
        <v>230.4</v>
      </c>
      <c r="J591" s="15">
        <v>231.89</v>
      </c>
      <c r="K591" s="15">
        <v>230.4</v>
      </c>
      <c r="L591" s="15">
        <v>231.38900000000001</v>
      </c>
      <c r="M591" s="15" t="s">
        <v>2235</v>
      </c>
      <c r="N591" s="15" t="s">
        <v>2236</v>
      </c>
      <c r="O591" s="15" t="s">
        <v>2237</v>
      </c>
      <c r="P591" s="15">
        <v>0</v>
      </c>
      <c r="Q591" s="15">
        <v>0</v>
      </c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3" x14ac:dyDescent="0.15">
      <c r="A592" s="15">
        <v>397</v>
      </c>
      <c r="B592" s="15" t="s">
        <v>2</v>
      </c>
      <c r="C592" s="15" t="s">
        <v>3</v>
      </c>
      <c r="D592" s="15">
        <v>41</v>
      </c>
      <c r="E592" s="15" t="s">
        <v>40</v>
      </c>
      <c r="F592" s="15">
        <v>2</v>
      </c>
      <c r="G592" s="15">
        <v>1.5</v>
      </c>
      <c r="H592" s="15">
        <v>1.5</v>
      </c>
      <c r="I592" s="15">
        <v>231.89</v>
      </c>
      <c r="J592" s="15">
        <v>233.39</v>
      </c>
      <c r="K592" s="15">
        <v>231.38900000000001</v>
      </c>
      <c r="L592" s="15">
        <v>232.38499999999999</v>
      </c>
      <c r="M592" s="15" t="s">
        <v>2238</v>
      </c>
      <c r="N592" s="15" t="s">
        <v>2239</v>
      </c>
      <c r="O592" s="15" t="s">
        <v>2240</v>
      </c>
      <c r="P592" s="15">
        <v>0</v>
      </c>
      <c r="Q592" s="15">
        <v>0</v>
      </c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3" x14ac:dyDescent="0.15">
      <c r="A593" s="15">
        <v>397</v>
      </c>
      <c r="B593" s="15" t="s">
        <v>2</v>
      </c>
      <c r="C593" s="15" t="s">
        <v>3</v>
      </c>
      <c r="D593" s="15">
        <v>41</v>
      </c>
      <c r="E593" s="15" t="s">
        <v>40</v>
      </c>
      <c r="F593" s="15">
        <v>3</v>
      </c>
      <c r="G593" s="15">
        <v>1.5</v>
      </c>
      <c r="H593" s="15">
        <v>1.5</v>
      </c>
      <c r="I593" s="15">
        <v>233.39</v>
      </c>
      <c r="J593" s="15">
        <v>234.89</v>
      </c>
      <c r="K593" s="15">
        <v>232.38499999999999</v>
      </c>
      <c r="L593" s="15">
        <v>233.381</v>
      </c>
      <c r="M593" s="15" t="s">
        <v>2241</v>
      </c>
      <c r="N593" s="15" t="s">
        <v>2242</v>
      </c>
      <c r="O593" s="15" t="s">
        <v>2243</v>
      </c>
      <c r="P593" s="15">
        <v>0</v>
      </c>
      <c r="Q593" s="15">
        <v>0</v>
      </c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3" x14ac:dyDescent="0.15">
      <c r="A594" s="15">
        <v>397</v>
      </c>
      <c r="B594" s="15" t="s">
        <v>2</v>
      </c>
      <c r="C594" s="15" t="s">
        <v>3</v>
      </c>
      <c r="D594" s="15">
        <v>41</v>
      </c>
      <c r="E594" s="15" t="s">
        <v>40</v>
      </c>
      <c r="F594" s="15">
        <v>4</v>
      </c>
      <c r="G594" s="15">
        <v>1.5</v>
      </c>
      <c r="H594" s="15">
        <v>1.5</v>
      </c>
      <c r="I594" s="15">
        <v>234.89</v>
      </c>
      <c r="J594" s="15">
        <v>236.39</v>
      </c>
      <c r="K594" s="15">
        <v>233.381</v>
      </c>
      <c r="L594" s="15">
        <v>234.37700000000001</v>
      </c>
      <c r="M594" s="15" t="s">
        <v>2244</v>
      </c>
      <c r="N594" s="15" t="s">
        <v>2245</v>
      </c>
      <c r="O594" s="15" t="s">
        <v>2246</v>
      </c>
      <c r="P594" s="15">
        <v>0</v>
      </c>
      <c r="Q594" s="15">
        <v>0</v>
      </c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3" x14ac:dyDescent="0.15">
      <c r="A595" s="15">
        <v>397</v>
      </c>
      <c r="B595" s="15" t="s">
        <v>2</v>
      </c>
      <c r="C595" s="15" t="s">
        <v>3</v>
      </c>
      <c r="D595" s="15">
        <v>41</v>
      </c>
      <c r="E595" s="15" t="s">
        <v>40</v>
      </c>
      <c r="F595" s="15">
        <v>5</v>
      </c>
      <c r="G595" s="15">
        <v>0.9</v>
      </c>
      <c r="H595" s="15">
        <v>0.9</v>
      </c>
      <c r="I595" s="15">
        <v>236.39</v>
      </c>
      <c r="J595" s="15">
        <v>237.29</v>
      </c>
      <c r="K595" s="15">
        <v>234.37700000000001</v>
      </c>
      <c r="L595" s="15">
        <v>234.97399999999999</v>
      </c>
      <c r="M595" s="15" t="s">
        <v>2247</v>
      </c>
      <c r="N595" s="15" t="s">
        <v>2248</v>
      </c>
      <c r="O595" s="15" t="s">
        <v>2249</v>
      </c>
      <c r="P595" s="15">
        <v>0</v>
      </c>
      <c r="Q595" s="15">
        <v>0</v>
      </c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3" x14ac:dyDescent="0.15">
      <c r="A596" s="15">
        <v>397</v>
      </c>
      <c r="B596" s="15" t="s">
        <v>2</v>
      </c>
      <c r="C596" s="15" t="s">
        <v>3</v>
      </c>
      <c r="D596" s="15">
        <v>41</v>
      </c>
      <c r="E596" s="15" t="s">
        <v>40</v>
      </c>
      <c r="F596" s="15" t="s">
        <v>463</v>
      </c>
      <c r="G596" s="15">
        <v>0.34</v>
      </c>
      <c r="H596" s="15">
        <v>0.34</v>
      </c>
      <c r="I596" s="15">
        <v>237.29</v>
      </c>
      <c r="J596" s="15">
        <v>237.63</v>
      </c>
      <c r="K596" s="15">
        <v>234.97399999999999</v>
      </c>
      <c r="L596" s="15">
        <v>235.2</v>
      </c>
      <c r="M596" s="15" t="s">
        <v>2250</v>
      </c>
      <c r="N596" s="15" t="s">
        <v>2251</v>
      </c>
      <c r="O596" s="15" t="s">
        <v>2252</v>
      </c>
      <c r="P596" s="15">
        <v>0</v>
      </c>
      <c r="Q596" s="15">
        <v>0</v>
      </c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3" x14ac:dyDescent="0.15">
      <c r="A597" s="15">
        <v>397</v>
      </c>
      <c r="B597" s="15" t="s">
        <v>2</v>
      </c>
      <c r="C597" s="15" t="s">
        <v>3</v>
      </c>
      <c r="D597" s="15">
        <v>42</v>
      </c>
      <c r="E597" s="15" t="s">
        <v>40</v>
      </c>
      <c r="F597" s="15">
        <v>1</v>
      </c>
      <c r="G597" s="15">
        <v>1.5</v>
      </c>
      <c r="H597" s="15">
        <v>1.5</v>
      </c>
      <c r="I597" s="15">
        <v>235.2</v>
      </c>
      <c r="J597" s="15">
        <v>236.7</v>
      </c>
      <c r="K597" s="15">
        <v>235.2</v>
      </c>
      <c r="L597" s="15">
        <v>236.197</v>
      </c>
      <c r="M597" s="15" t="s">
        <v>2253</v>
      </c>
      <c r="N597" s="15" t="s">
        <v>2254</v>
      </c>
      <c r="O597" s="15" t="s">
        <v>2255</v>
      </c>
      <c r="P597" s="15">
        <v>0</v>
      </c>
      <c r="Q597" s="15">
        <v>0</v>
      </c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3" x14ac:dyDescent="0.15">
      <c r="A598" s="15">
        <v>397</v>
      </c>
      <c r="B598" s="15" t="s">
        <v>2</v>
      </c>
      <c r="C598" s="15" t="s">
        <v>3</v>
      </c>
      <c r="D598" s="15">
        <v>42</v>
      </c>
      <c r="E598" s="15" t="s">
        <v>40</v>
      </c>
      <c r="F598" s="15">
        <v>2</v>
      </c>
      <c r="G598" s="15">
        <v>1.49</v>
      </c>
      <c r="H598" s="15">
        <v>1.49</v>
      </c>
      <c r="I598" s="15">
        <v>236.7</v>
      </c>
      <c r="J598" s="15">
        <v>238.19</v>
      </c>
      <c r="K598" s="15">
        <v>236.197</v>
      </c>
      <c r="L598" s="15">
        <v>237.18799999999999</v>
      </c>
      <c r="M598" s="15" t="s">
        <v>2256</v>
      </c>
      <c r="N598" s="15" t="s">
        <v>2257</v>
      </c>
      <c r="O598" s="15" t="s">
        <v>2258</v>
      </c>
      <c r="P598" s="15">
        <v>0</v>
      </c>
      <c r="Q598" s="15">
        <v>0</v>
      </c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3" x14ac:dyDescent="0.15">
      <c r="A599" s="15">
        <v>397</v>
      </c>
      <c r="B599" s="15" t="s">
        <v>2</v>
      </c>
      <c r="C599" s="15" t="s">
        <v>3</v>
      </c>
      <c r="D599" s="15">
        <v>42</v>
      </c>
      <c r="E599" s="15" t="s">
        <v>40</v>
      </c>
      <c r="F599" s="15">
        <v>3</v>
      </c>
      <c r="G599" s="15">
        <v>1.5</v>
      </c>
      <c r="H599" s="15">
        <v>1.5</v>
      </c>
      <c r="I599" s="15">
        <v>238.19</v>
      </c>
      <c r="J599" s="15">
        <v>239.69</v>
      </c>
      <c r="K599" s="15">
        <v>237.18799999999999</v>
      </c>
      <c r="L599" s="15">
        <v>238.185</v>
      </c>
      <c r="M599" s="15" t="s">
        <v>2259</v>
      </c>
      <c r="N599" s="15" t="s">
        <v>2260</v>
      </c>
      <c r="O599" s="15" t="s">
        <v>2261</v>
      </c>
      <c r="P599" s="15">
        <v>0</v>
      </c>
      <c r="Q599" s="15">
        <v>0</v>
      </c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3" x14ac:dyDescent="0.15">
      <c r="A600" s="15">
        <v>397</v>
      </c>
      <c r="B600" s="15" t="s">
        <v>2</v>
      </c>
      <c r="C600" s="15" t="s">
        <v>3</v>
      </c>
      <c r="D600" s="15">
        <v>42</v>
      </c>
      <c r="E600" s="15" t="s">
        <v>40</v>
      </c>
      <c r="F600" s="15">
        <v>4</v>
      </c>
      <c r="G600" s="15">
        <v>1.5</v>
      </c>
      <c r="H600" s="15">
        <v>1.5</v>
      </c>
      <c r="I600" s="15">
        <v>239.69</v>
      </c>
      <c r="J600" s="15">
        <v>241.19</v>
      </c>
      <c r="K600" s="15">
        <v>238.185</v>
      </c>
      <c r="L600" s="15">
        <v>239.18299999999999</v>
      </c>
      <c r="M600" s="15" t="s">
        <v>2262</v>
      </c>
      <c r="N600" s="15" t="s">
        <v>2263</v>
      </c>
      <c r="O600" s="15" t="s">
        <v>2264</v>
      </c>
      <c r="P600" s="15">
        <v>0</v>
      </c>
      <c r="Q600" s="15">
        <v>0</v>
      </c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3" x14ac:dyDescent="0.15">
      <c r="A601" s="15">
        <v>397</v>
      </c>
      <c r="B601" s="15" t="s">
        <v>2</v>
      </c>
      <c r="C601" s="15" t="s">
        <v>3</v>
      </c>
      <c r="D601" s="15">
        <v>42</v>
      </c>
      <c r="E601" s="15" t="s">
        <v>40</v>
      </c>
      <c r="F601" s="15">
        <v>5</v>
      </c>
      <c r="G601" s="15">
        <v>0.99</v>
      </c>
      <c r="H601" s="15">
        <v>0.99</v>
      </c>
      <c r="I601" s="15">
        <v>241.19</v>
      </c>
      <c r="J601" s="15">
        <v>242.18</v>
      </c>
      <c r="K601" s="15">
        <v>239.18299999999999</v>
      </c>
      <c r="L601" s="15">
        <v>239.84100000000001</v>
      </c>
      <c r="M601" s="15" t="s">
        <v>2265</v>
      </c>
      <c r="N601" s="15" t="s">
        <v>2266</v>
      </c>
      <c r="O601" s="15" t="s">
        <v>2267</v>
      </c>
      <c r="P601" s="15">
        <v>0</v>
      </c>
      <c r="Q601" s="15">
        <v>0</v>
      </c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3" x14ac:dyDescent="0.15">
      <c r="A602" s="15">
        <v>397</v>
      </c>
      <c r="B602" s="15" t="s">
        <v>2</v>
      </c>
      <c r="C602" s="15" t="s">
        <v>3</v>
      </c>
      <c r="D602" s="15">
        <v>42</v>
      </c>
      <c r="E602" s="15" t="s">
        <v>40</v>
      </c>
      <c r="F602" s="15" t="s">
        <v>463</v>
      </c>
      <c r="G602" s="15">
        <v>0.39</v>
      </c>
      <c r="H602" s="15">
        <v>0.39</v>
      </c>
      <c r="I602" s="15">
        <v>242.18</v>
      </c>
      <c r="J602" s="15">
        <v>242.57</v>
      </c>
      <c r="K602" s="15">
        <v>239.84100000000001</v>
      </c>
      <c r="L602" s="15">
        <v>240.1</v>
      </c>
      <c r="M602" s="15" t="s">
        <v>2268</v>
      </c>
      <c r="N602" s="15" t="s">
        <v>2269</v>
      </c>
      <c r="O602" s="15" t="s">
        <v>2270</v>
      </c>
      <c r="P602" s="15">
        <v>0</v>
      </c>
      <c r="Q602" s="15">
        <v>0</v>
      </c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3" x14ac:dyDescent="0.15">
      <c r="A603" s="15">
        <v>397</v>
      </c>
      <c r="B603" s="15" t="s">
        <v>2</v>
      </c>
      <c r="C603" s="15" t="s">
        <v>3</v>
      </c>
      <c r="D603" s="15">
        <v>43</v>
      </c>
      <c r="E603" s="15" t="s">
        <v>40</v>
      </c>
      <c r="F603" s="15">
        <v>1</v>
      </c>
      <c r="G603" s="15">
        <v>1.49</v>
      </c>
      <c r="H603" s="15">
        <v>1.49</v>
      </c>
      <c r="I603" s="15">
        <v>240.1</v>
      </c>
      <c r="J603" s="15">
        <v>241.59</v>
      </c>
      <c r="K603" s="15">
        <v>240.1</v>
      </c>
      <c r="L603" s="15">
        <v>241.22300000000001</v>
      </c>
      <c r="M603" s="15" t="s">
        <v>2271</v>
      </c>
      <c r="N603" s="15" t="s">
        <v>2272</v>
      </c>
      <c r="O603" s="15" t="s">
        <v>2273</v>
      </c>
      <c r="P603" s="15">
        <v>0</v>
      </c>
      <c r="Q603" s="15">
        <v>0</v>
      </c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3" x14ac:dyDescent="0.15">
      <c r="A604" s="15">
        <v>397</v>
      </c>
      <c r="B604" s="15" t="s">
        <v>2</v>
      </c>
      <c r="C604" s="15" t="s">
        <v>3</v>
      </c>
      <c r="D604" s="15">
        <v>43</v>
      </c>
      <c r="E604" s="15" t="s">
        <v>40</v>
      </c>
      <c r="F604" s="15">
        <v>2</v>
      </c>
      <c r="G604" s="15">
        <v>1.5</v>
      </c>
      <c r="H604" s="15">
        <v>1.5</v>
      </c>
      <c r="I604" s="15">
        <v>241.59</v>
      </c>
      <c r="J604" s="15">
        <v>243.09</v>
      </c>
      <c r="K604" s="15">
        <v>241.22300000000001</v>
      </c>
      <c r="L604" s="15">
        <v>242.35300000000001</v>
      </c>
      <c r="M604" s="15" t="s">
        <v>2274</v>
      </c>
      <c r="N604" s="15" t="s">
        <v>2275</v>
      </c>
      <c r="O604" s="15" t="s">
        <v>2276</v>
      </c>
      <c r="P604" s="15">
        <v>0</v>
      </c>
      <c r="Q604" s="15">
        <v>0</v>
      </c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3" x14ac:dyDescent="0.15">
      <c r="A605" s="15">
        <v>397</v>
      </c>
      <c r="B605" s="15" t="s">
        <v>2</v>
      </c>
      <c r="C605" s="15" t="s">
        <v>3</v>
      </c>
      <c r="D605" s="15">
        <v>43</v>
      </c>
      <c r="E605" s="15" t="s">
        <v>40</v>
      </c>
      <c r="F605" s="15">
        <v>3</v>
      </c>
      <c r="G605" s="15">
        <v>1.5</v>
      </c>
      <c r="H605" s="15">
        <v>1.5</v>
      </c>
      <c r="I605" s="15">
        <v>243.09</v>
      </c>
      <c r="J605" s="15">
        <v>244.59</v>
      </c>
      <c r="K605" s="15">
        <v>242.35300000000001</v>
      </c>
      <c r="L605" s="15">
        <v>243.483</v>
      </c>
      <c r="M605" s="15" t="s">
        <v>2277</v>
      </c>
      <c r="N605" s="15" t="s">
        <v>2278</v>
      </c>
      <c r="O605" s="15" t="s">
        <v>2279</v>
      </c>
      <c r="P605" s="15">
        <v>0</v>
      </c>
      <c r="Q605" s="15">
        <v>0</v>
      </c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3" x14ac:dyDescent="0.15">
      <c r="A606" s="15">
        <v>397</v>
      </c>
      <c r="B606" s="15" t="s">
        <v>2</v>
      </c>
      <c r="C606" s="15" t="s">
        <v>3</v>
      </c>
      <c r="D606" s="15">
        <v>43</v>
      </c>
      <c r="E606" s="15" t="s">
        <v>40</v>
      </c>
      <c r="F606" s="15">
        <v>4</v>
      </c>
      <c r="G606" s="15">
        <v>1.1499999999999999</v>
      </c>
      <c r="H606" s="15">
        <v>1.1499999999999999</v>
      </c>
      <c r="I606" s="15">
        <v>244.59</v>
      </c>
      <c r="J606" s="15">
        <v>245.74</v>
      </c>
      <c r="K606" s="15">
        <v>243.483</v>
      </c>
      <c r="L606" s="15">
        <v>244.35</v>
      </c>
      <c r="M606" s="15" t="s">
        <v>2280</v>
      </c>
      <c r="N606" s="15" t="s">
        <v>2281</v>
      </c>
      <c r="O606" s="15" t="s">
        <v>2282</v>
      </c>
      <c r="P606" s="15">
        <v>0</v>
      </c>
      <c r="Q606" s="15">
        <v>0</v>
      </c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3" x14ac:dyDescent="0.15">
      <c r="A607" s="15">
        <v>397</v>
      </c>
      <c r="B607" s="15" t="s">
        <v>2</v>
      </c>
      <c r="C607" s="15" t="s">
        <v>3</v>
      </c>
      <c r="D607" s="15">
        <v>43</v>
      </c>
      <c r="E607" s="15" t="s">
        <v>40</v>
      </c>
      <c r="F607" s="15">
        <v>5</v>
      </c>
      <c r="G607" s="15">
        <v>0.51</v>
      </c>
      <c r="H607" s="15">
        <v>0.51</v>
      </c>
      <c r="I607" s="15">
        <v>245.74</v>
      </c>
      <c r="J607" s="15">
        <v>246.25</v>
      </c>
      <c r="K607" s="15">
        <v>244.35</v>
      </c>
      <c r="L607" s="15">
        <v>244.73400000000001</v>
      </c>
      <c r="M607" s="15" t="s">
        <v>2283</v>
      </c>
      <c r="N607" s="15" t="s">
        <v>2284</v>
      </c>
      <c r="O607" s="15" t="s">
        <v>2285</v>
      </c>
      <c r="P607" s="15">
        <v>0</v>
      </c>
      <c r="Q607" s="15">
        <v>0</v>
      </c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3" x14ac:dyDescent="0.15">
      <c r="A608" s="15">
        <v>397</v>
      </c>
      <c r="B608" s="15" t="s">
        <v>2</v>
      </c>
      <c r="C608" s="15" t="s">
        <v>3</v>
      </c>
      <c r="D608" s="15">
        <v>43</v>
      </c>
      <c r="E608" s="15" t="s">
        <v>40</v>
      </c>
      <c r="F608" s="15" t="s">
        <v>463</v>
      </c>
      <c r="G608" s="15">
        <v>0.22</v>
      </c>
      <c r="H608" s="15">
        <v>0.22</v>
      </c>
      <c r="I608" s="15">
        <v>246.25</v>
      </c>
      <c r="J608" s="15">
        <v>246.47</v>
      </c>
      <c r="K608" s="15">
        <v>244.73400000000001</v>
      </c>
      <c r="L608" s="15">
        <v>244.9</v>
      </c>
      <c r="M608" s="15" t="s">
        <v>2286</v>
      </c>
      <c r="N608" s="15" t="s">
        <v>2287</v>
      </c>
      <c r="O608" s="15" t="s">
        <v>2288</v>
      </c>
      <c r="P608" s="15">
        <v>0</v>
      </c>
      <c r="Q608" s="15">
        <v>0</v>
      </c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3" x14ac:dyDescent="0.15">
      <c r="A609" s="15">
        <v>397</v>
      </c>
      <c r="B609" s="15" t="s">
        <v>2</v>
      </c>
      <c r="C609" s="15" t="s">
        <v>3</v>
      </c>
      <c r="D609" s="15">
        <v>44</v>
      </c>
      <c r="E609" s="15" t="s">
        <v>40</v>
      </c>
      <c r="F609" s="15">
        <v>1</v>
      </c>
      <c r="G609" s="15">
        <v>1.49</v>
      </c>
      <c r="H609" s="15">
        <v>1.49</v>
      </c>
      <c r="I609" s="15">
        <v>244.9</v>
      </c>
      <c r="J609" s="15">
        <v>246.39</v>
      </c>
      <c r="K609" s="15">
        <v>244.9</v>
      </c>
      <c r="L609" s="15">
        <v>245.934</v>
      </c>
      <c r="M609" s="15" t="s">
        <v>2289</v>
      </c>
      <c r="N609" s="15" t="s">
        <v>2290</v>
      </c>
      <c r="O609" s="15" t="s">
        <v>2291</v>
      </c>
      <c r="P609" s="15">
        <v>0</v>
      </c>
      <c r="Q609" s="15">
        <v>0</v>
      </c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3" x14ac:dyDescent="0.15">
      <c r="A610" s="15">
        <v>397</v>
      </c>
      <c r="B610" s="15" t="s">
        <v>2</v>
      </c>
      <c r="C610" s="15" t="s">
        <v>3</v>
      </c>
      <c r="D610" s="15">
        <v>44</v>
      </c>
      <c r="E610" s="15" t="s">
        <v>40</v>
      </c>
      <c r="F610" s="15">
        <v>2</v>
      </c>
      <c r="G610" s="15">
        <v>1.5</v>
      </c>
      <c r="H610" s="15">
        <v>1.5</v>
      </c>
      <c r="I610" s="15">
        <v>246.39</v>
      </c>
      <c r="J610" s="15">
        <v>247.89</v>
      </c>
      <c r="K610" s="15">
        <v>245.934</v>
      </c>
      <c r="L610" s="15">
        <v>246.97499999999999</v>
      </c>
      <c r="M610" s="15" t="s">
        <v>2292</v>
      </c>
      <c r="N610" s="15" t="s">
        <v>2293</v>
      </c>
      <c r="O610" s="15" t="s">
        <v>2294</v>
      </c>
      <c r="P610" s="15">
        <v>0</v>
      </c>
      <c r="Q610" s="15">
        <v>0</v>
      </c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3" x14ac:dyDescent="0.15">
      <c r="A611" s="15">
        <v>397</v>
      </c>
      <c r="B611" s="15" t="s">
        <v>2</v>
      </c>
      <c r="C611" s="15" t="s">
        <v>3</v>
      </c>
      <c r="D611" s="15">
        <v>44</v>
      </c>
      <c r="E611" s="15" t="s">
        <v>40</v>
      </c>
      <c r="F611" s="15">
        <v>3</v>
      </c>
      <c r="G611" s="15">
        <v>1.5</v>
      </c>
      <c r="H611" s="15">
        <v>1.5</v>
      </c>
      <c r="I611" s="15">
        <v>247.89</v>
      </c>
      <c r="J611" s="15">
        <v>249.39</v>
      </c>
      <c r="K611" s="15">
        <v>246.97499999999999</v>
      </c>
      <c r="L611" s="15">
        <v>248.017</v>
      </c>
      <c r="M611" s="15" t="s">
        <v>2295</v>
      </c>
      <c r="N611" s="15" t="s">
        <v>2296</v>
      </c>
      <c r="O611" s="15" t="s">
        <v>2297</v>
      </c>
      <c r="P611" s="15">
        <v>0</v>
      </c>
      <c r="Q611" s="15">
        <v>0</v>
      </c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3" x14ac:dyDescent="0.15">
      <c r="A612" s="15">
        <v>397</v>
      </c>
      <c r="B612" s="15" t="s">
        <v>2</v>
      </c>
      <c r="C612" s="15" t="s">
        <v>3</v>
      </c>
      <c r="D612" s="15">
        <v>44</v>
      </c>
      <c r="E612" s="15" t="s">
        <v>40</v>
      </c>
      <c r="F612" s="15">
        <v>4</v>
      </c>
      <c r="G612" s="15">
        <v>1.51</v>
      </c>
      <c r="H612" s="15">
        <v>1.51</v>
      </c>
      <c r="I612" s="15">
        <v>249.39</v>
      </c>
      <c r="J612" s="15">
        <v>250.9</v>
      </c>
      <c r="K612" s="15">
        <v>248.017</v>
      </c>
      <c r="L612" s="15">
        <v>249.065</v>
      </c>
      <c r="M612" s="15" t="s">
        <v>2298</v>
      </c>
      <c r="N612" s="15" t="s">
        <v>2299</v>
      </c>
      <c r="O612" s="15" t="s">
        <v>2300</v>
      </c>
      <c r="P612" s="15">
        <v>0</v>
      </c>
      <c r="Q612" s="15">
        <v>0</v>
      </c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3" x14ac:dyDescent="0.15">
      <c r="A613" s="15">
        <v>397</v>
      </c>
      <c r="B613" s="15" t="s">
        <v>2</v>
      </c>
      <c r="C613" s="15" t="s">
        <v>3</v>
      </c>
      <c r="D613" s="15">
        <v>44</v>
      </c>
      <c r="E613" s="15" t="s">
        <v>40</v>
      </c>
      <c r="F613" s="15">
        <v>5</v>
      </c>
      <c r="G613" s="15">
        <v>0.72</v>
      </c>
      <c r="H613" s="15">
        <v>0.72</v>
      </c>
      <c r="I613" s="15">
        <v>250.9</v>
      </c>
      <c r="J613" s="15">
        <v>251.62</v>
      </c>
      <c r="K613" s="15">
        <v>249.065</v>
      </c>
      <c r="L613" s="15">
        <v>249.56399999999999</v>
      </c>
      <c r="M613" s="15" t="s">
        <v>2301</v>
      </c>
      <c r="N613" s="15" t="s">
        <v>2302</v>
      </c>
      <c r="O613" s="15" t="s">
        <v>2303</v>
      </c>
      <c r="P613" s="15">
        <v>0</v>
      </c>
      <c r="Q613" s="15">
        <v>0</v>
      </c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3" x14ac:dyDescent="0.15">
      <c r="A614" s="15">
        <v>397</v>
      </c>
      <c r="B614" s="15" t="s">
        <v>2</v>
      </c>
      <c r="C614" s="15" t="s">
        <v>3</v>
      </c>
      <c r="D614" s="15">
        <v>44</v>
      </c>
      <c r="E614" s="15" t="s">
        <v>40</v>
      </c>
      <c r="F614" s="15" t="s">
        <v>463</v>
      </c>
      <c r="G614" s="15">
        <v>0.34</v>
      </c>
      <c r="H614" s="15">
        <v>0.34</v>
      </c>
      <c r="I614" s="15">
        <v>251.62</v>
      </c>
      <c r="J614" s="15">
        <v>251.96</v>
      </c>
      <c r="K614" s="15">
        <v>249.56399999999999</v>
      </c>
      <c r="L614" s="15">
        <v>249.8</v>
      </c>
      <c r="M614" s="15" t="s">
        <v>2304</v>
      </c>
      <c r="N614" s="15" t="s">
        <v>2305</v>
      </c>
      <c r="O614" s="15" t="s">
        <v>2306</v>
      </c>
      <c r="P614" s="15">
        <v>0</v>
      </c>
      <c r="Q614" s="15">
        <v>0</v>
      </c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3" x14ac:dyDescent="0.15">
      <c r="A615" s="15">
        <v>397</v>
      </c>
      <c r="B615" s="15" t="s">
        <v>2</v>
      </c>
      <c r="C615" s="15" t="s">
        <v>3</v>
      </c>
      <c r="D615" s="15">
        <v>45</v>
      </c>
      <c r="E615" s="15" t="s">
        <v>40</v>
      </c>
      <c r="F615" s="15">
        <v>1</v>
      </c>
      <c r="G615" s="15">
        <v>1.5</v>
      </c>
      <c r="H615" s="15">
        <v>1.5</v>
      </c>
      <c r="I615" s="15">
        <v>249.8</v>
      </c>
      <c r="J615" s="15">
        <v>251.3</v>
      </c>
      <c r="K615" s="15">
        <v>249.8</v>
      </c>
      <c r="L615" s="15">
        <v>251</v>
      </c>
      <c r="M615" s="15" t="s">
        <v>2307</v>
      </c>
      <c r="N615" s="15" t="s">
        <v>2308</v>
      </c>
      <c r="O615" s="15" t="s">
        <v>2309</v>
      </c>
      <c r="P615" s="15">
        <v>0</v>
      </c>
      <c r="Q615" s="15">
        <v>0</v>
      </c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3" x14ac:dyDescent="0.15">
      <c r="A616" s="15">
        <v>397</v>
      </c>
      <c r="B616" s="15" t="s">
        <v>2</v>
      </c>
      <c r="C616" s="15" t="s">
        <v>3</v>
      </c>
      <c r="D616" s="15">
        <v>45</v>
      </c>
      <c r="E616" s="15" t="s">
        <v>40</v>
      </c>
      <c r="F616" s="15">
        <v>2</v>
      </c>
      <c r="G616" s="15">
        <v>1.5</v>
      </c>
      <c r="H616" s="15">
        <v>1.5</v>
      </c>
      <c r="I616" s="15">
        <v>251.3</v>
      </c>
      <c r="J616" s="15">
        <v>252.8</v>
      </c>
      <c r="K616" s="15">
        <v>251</v>
      </c>
      <c r="L616" s="15">
        <v>252.2</v>
      </c>
      <c r="M616" s="15" t="s">
        <v>2310</v>
      </c>
      <c r="N616" s="15" t="s">
        <v>2311</v>
      </c>
      <c r="O616" s="15" t="s">
        <v>2312</v>
      </c>
      <c r="P616" s="15">
        <v>0</v>
      </c>
      <c r="Q616" s="15">
        <v>0</v>
      </c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3" x14ac:dyDescent="0.15">
      <c r="A617" s="15">
        <v>397</v>
      </c>
      <c r="B617" s="15" t="s">
        <v>2</v>
      </c>
      <c r="C617" s="15" t="s">
        <v>3</v>
      </c>
      <c r="D617" s="15">
        <v>45</v>
      </c>
      <c r="E617" s="15" t="s">
        <v>40</v>
      </c>
      <c r="F617" s="15">
        <v>3</v>
      </c>
      <c r="G617" s="15">
        <v>1.5</v>
      </c>
      <c r="H617" s="15">
        <v>1.5</v>
      </c>
      <c r="I617" s="15">
        <v>252.8</v>
      </c>
      <c r="J617" s="15">
        <v>254.3</v>
      </c>
      <c r="K617" s="15">
        <v>252.2</v>
      </c>
      <c r="L617" s="15">
        <v>253.4</v>
      </c>
      <c r="M617" s="15" t="s">
        <v>2313</v>
      </c>
      <c r="N617" s="15" t="s">
        <v>2314</v>
      </c>
      <c r="O617" s="15" t="s">
        <v>2315</v>
      </c>
      <c r="P617" s="15">
        <v>0</v>
      </c>
      <c r="Q617" s="15">
        <v>0</v>
      </c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3" x14ac:dyDescent="0.15">
      <c r="A618" s="15">
        <v>397</v>
      </c>
      <c r="B618" s="15" t="s">
        <v>2</v>
      </c>
      <c r="C618" s="15" t="s">
        <v>3</v>
      </c>
      <c r="D618" s="15">
        <v>45</v>
      </c>
      <c r="E618" s="15" t="s">
        <v>40</v>
      </c>
      <c r="F618" s="15">
        <v>4</v>
      </c>
      <c r="G618" s="15">
        <v>1.25</v>
      </c>
      <c r="H618" s="15">
        <v>1.25</v>
      </c>
      <c r="I618" s="15">
        <v>254.3</v>
      </c>
      <c r="J618" s="15">
        <v>255.55</v>
      </c>
      <c r="K618" s="15">
        <v>253.4</v>
      </c>
      <c r="L618" s="15">
        <v>254.4</v>
      </c>
      <c r="M618" s="15" t="s">
        <v>2316</v>
      </c>
      <c r="N618" s="15" t="s">
        <v>2317</v>
      </c>
      <c r="O618" s="15" t="s">
        <v>2318</v>
      </c>
      <c r="P618" s="15">
        <v>0</v>
      </c>
      <c r="Q618" s="15">
        <v>0</v>
      </c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3" x14ac:dyDescent="0.15">
      <c r="A619" s="15">
        <v>397</v>
      </c>
      <c r="B619" s="15" t="s">
        <v>2</v>
      </c>
      <c r="C619" s="15" t="s">
        <v>3</v>
      </c>
      <c r="D619" s="15">
        <v>45</v>
      </c>
      <c r="E619" s="15" t="s">
        <v>40</v>
      </c>
      <c r="F619" s="15" t="s">
        <v>463</v>
      </c>
      <c r="G619" s="15">
        <v>0.25</v>
      </c>
      <c r="H619" s="15">
        <v>0.25</v>
      </c>
      <c r="I619" s="15">
        <v>255.55</v>
      </c>
      <c r="J619" s="15">
        <v>255.8</v>
      </c>
      <c r="K619" s="15">
        <v>254.4</v>
      </c>
      <c r="L619" s="15">
        <v>254.6</v>
      </c>
      <c r="M619" s="15" t="s">
        <v>2319</v>
      </c>
      <c r="N619" s="15" t="s">
        <v>2320</v>
      </c>
      <c r="O619" s="15" t="s">
        <v>2321</v>
      </c>
      <c r="P619" s="15">
        <v>0</v>
      </c>
      <c r="Q619" s="15">
        <v>0</v>
      </c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3" x14ac:dyDescent="0.15">
      <c r="A620" s="15">
        <v>397</v>
      </c>
      <c r="B620" s="15" t="s">
        <v>2</v>
      </c>
      <c r="C620" s="15" t="s">
        <v>3</v>
      </c>
      <c r="D620" s="15">
        <v>46</v>
      </c>
      <c r="E620" s="15" t="s">
        <v>40</v>
      </c>
      <c r="F620" s="15">
        <v>1</v>
      </c>
      <c r="G620" s="15">
        <v>1.49</v>
      </c>
      <c r="H620" s="15">
        <v>1.49</v>
      </c>
      <c r="I620" s="15">
        <v>254.6</v>
      </c>
      <c r="J620" s="15">
        <v>256.08999999999997</v>
      </c>
      <c r="K620" s="15">
        <v>254.6</v>
      </c>
      <c r="L620" s="15">
        <v>255.71299999999999</v>
      </c>
      <c r="M620" s="15" t="s">
        <v>2322</v>
      </c>
      <c r="N620" s="15" t="s">
        <v>2323</v>
      </c>
      <c r="O620" s="15" t="s">
        <v>2324</v>
      </c>
      <c r="P620" s="15">
        <v>0</v>
      </c>
      <c r="Q620" s="15">
        <v>0</v>
      </c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3" x14ac:dyDescent="0.15">
      <c r="A621" s="15">
        <v>397</v>
      </c>
      <c r="B621" s="15" t="s">
        <v>2</v>
      </c>
      <c r="C621" s="15" t="s">
        <v>3</v>
      </c>
      <c r="D621" s="15">
        <v>46</v>
      </c>
      <c r="E621" s="15" t="s">
        <v>40</v>
      </c>
      <c r="F621" s="15">
        <v>2</v>
      </c>
      <c r="G621" s="15">
        <v>1.5</v>
      </c>
      <c r="H621" s="15">
        <v>1.5</v>
      </c>
      <c r="I621" s="15">
        <v>256.08999999999997</v>
      </c>
      <c r="J621" s="15">
        <v>257.58999999999997</v>
      </c>
      <c r="K621" s="15">
        <v>255.71299999999999</v>
      </c>
      <c r="L621" s="15">
        <v>256.834</v>
      </c>
      <c r="M621" s="15" t="s">
        <v>2325</v>
      </c>
      <c r="N621" s="15" t="s">
        <v>2326</v>
      </c>
      <c r="O621" s="15" t="s">
        <v>2327</v>
      </c>
      <c r="P621" s="15">
        <v>0</v>
      </c>
      <c r="Q621" s="15">
        <v>0</v>
      </c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3" x14ac:dyDescent="0.15">
      <c r="A622" s="15">
        <v>397</v>
      </c>
      <c r="B622" s="15" t="s">
        <v>2</v>
      </c>
      <c r="C622" s="15" t="s">
        <v>3</v>
      </c>
      <c r="D622" s="15">
        <v>46</v>
      </c>
      <c r="E622" s="15" t="s">
        <v>40</v>
      </c>
      <c r="F622" s="15">
        <v>3</v>
      </c>
      <c r="G622" s="15">
        <v>1.5</v>
      </c>
      <c r="H622" s="15">
        <v>1.5</v>
      </c>
      <c r="I622" s="15">
        <v>257.58999999999997</v>
      </c>
      <c r="J622" s="15">
        <v>259.08999999999997</v>
      </c>
      <c r="K622" s="15">
        <v>256.834</v>
      </c>
      <c r="L622" s="15">
        <v>257.95400000000001</v>
      </c>
      <c r="M622" s="15" t="s">
        <v>2328</v>
      </c>
      <c r="N622" s="15" t="s">
        <v>2329</v>
      </c>
      <c r="O622" s="15" t="s">
        <v>2330</v>
      </c>
      <c r="P622" s="15">
        <v>0</v>
      </c>
      <c r="Q622" s="15">
        <v>0</v>
      </c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3" x14ac:dyDescent="0.15">
      <c r="A623" s="15">
        <v>397</v>
      </c>
      <c r="B623" s="15" t="s">
        <v>2</v>
      </c>
      <c r="C623" s="15" t="s">
        <v>3</v>
      </c>
      <c r="D623" s="15">
        <v>46</v>
      </c>
      <c r="E623" s="15" t="s">
        <v>40</v>
      </c>
      <c r="F623" s="15">
        <v>4</v>
      </c>
      <c r="G623" s="15">
        <v>1.19</v>
      </c>
      <c r="H623" s="15">
        <v>1.19</v>
      </c>
      <c r="I623" s="15">
        <v>259.08999999999997</v>
      </c>
      <c r="J623" s="15">
        <v>260.27999999999997</v>
      </c>
      <c r="K623" s="15">
        <v>257.95400000000001</v>
      </c>
      <c r="L623" s="15">
        <v>258.84300000000002</v>
      </c>
      <c r="M623" s="15" t="s">
        <v>2331</v>
      </c>
      <c r="N623" s="15" t="s">
        <v>2332</v>
      </c>
      <c r="O623" s="15" t="s">
        <v>2333</v>
      </c>
      <c r="P623" s="15">
        <v>0</v>
      </c>
      <c r="Q623" s="15">
        <v>0</v>
      </c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3" x14ac:dyDescent="0.15">
      <c r="A624" s="15">
        <v>397</v>
      </c>
      <c r="B624" s="15" t="s">
        <v>2</v>
      </c>
      <c r="C624" s="15" t="s">
        <v>3</v>
      </c>
      <c r="D624" s="15">
        <v>46</v>
      </c>
      <c r="E624" s="15" t="s">
        <v>40</v>
      </c>
      <c r="F624" s="15">
        <v>5</v>
      </c>
      <c r="G624" s="15">
        <v>0.52</v>
      </c>
      <c r="H624" s="15">
        <v>0.52</v>
      </c>
      <c r="I624" s="15">
        <v>260.27999999999997</v>
      </c>
      <c r="J624" s="15">
        <v>260.8</v>
      </c>
      <c r="K624" s="15">
        <v>258.84300000000002</v>
      </c>
      <c r="L624" s="15">
        <v>259.23099999999999</v>
      </c>
      <c r="M624" s="15" t="s">
        <v>2334</v>
      </c>
      <c r="N624" s="15" t="s">
        <v>2335</v>
      </c>
      <c r="O624" s="15" t="s">
        <v>2336</v>
      </c>
      <c r="P624" s="15">
        <v>0</v>
      </c>
      <c r="Q624" s="15">
        <v>0</v>
      </c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3" x14ac:dyDescent="0.15">
      <c r="A625" s="15">
        <v>397</v>
      </c>
      <c r="B625" s="15" t="s">
        <v>2</v>
      </c>
      <c r="C625" s="15" t="s">
        <v>3</v>
      </c>
      <c r="D625" s="15">
        <v>46</v>
      </c>
      <c r="E625" s="15" t="s">
        <v>40</v>
      </c>
      <c r="F625" s="15" t="s">
        <v>463</v>
      </c>
      <c r="G625" s="15">
        <v>0.36</v>
      </c>
      <c r="H625" s="15">
        <v>0.36</v>
      </c>
      <c r="I625" s="15">
        <v>260.8</v>
      </c>
      <c r="J625" s="15">
        <v>261.16000000000003</v>
      </c>
      <c r="K625" s="15">
        <v>259.23099999999999</v>
      </c>
      <c r="L625" s="15">
        <v>259.5</v>
      </c>
      <c r="M625" s="15" t="s">
        <v>2337</v>
      </c>
      <c r="N625" s="15" t="s">
        <v>2338</v>
      </c>
      <c r="O625" s="15" t="s">
        <v>2339</v>
      </c>
      <c r="P625" s="15">
        <v>0</v>
      </c>
      <c r="Q625" s="15">
        <v>0</v>
      </c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3" x14ac:dyDescent="0.15">
      <c r="A626" s="15">
        <v>397</v>
      </c>
      <c r="B626" s="15" t="s">
        <v>2</v>
      </c>
      <c r="C626" s="15" t="s">
        <v>3</v>
      </c>
      <c r="D626" s="15">
        <v>47</v>
      </c>
      <c r="E626" s="15" t="s">
        <v>40</v>
      </c>
      <c r="F626" s="15">
        <v>1</v>
      </c>
      <c r="G626" s="15">
        <v>1.5</v>
      </c>
      <c r="H626" s="15">
        <v>1.5</v>
      </c>
      <c r="I626" s="15">
        <v>259.5</v>
      </c>
      <c r="J626" s="15">
        <v>261</v>
      </c>
      <c r="K626" s="15">
        <v>259.5</v>
      </c>
      <c r="L626" s="15">
        <v>260.74099999999999</v>
      </c>
      <c r="M626" s="15" t="s">
        <v>2340</v>
      </c>
      <c r="N626" s="15" t="s">
        <v>2341</v>
      </c>
      <c r="O626" s="15" t="s">
        <v>2342</v>
      </c>
      <c r="P626" s="15">
        <v>0</v>
      </c>
      <c r="Q626" s="15">
        <v>0</v>
      </c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3" x14ac:dyDescent="0.15">
      <c r="A627" s="15">
        <v>397</v>
      </c>
      <c r="B627" s="15" t="s">
        <v>2</v>
      </c>
      <c r="C627" s="15" t="s">
        <v>3</v>
      </c>
      <c r="D627" s="15">
        <v>47</v>
      </c>
      <c r="E627" s="15" t="s">
        <v>40</v>
      </c>
      <c r="F627" s="15">
        <v>2</v>
      </c>
      <c r="G627" s="15">
        <v>1.49</v>
      </c>
      <c r="H627" s="15">
        <v>1.49</v>
      </c>
      <c r="I627" s="15">
        <v>261</v>
      </c>
      <c r="J627" s="15">
        <v>262.49</v>
      </c>
      <c r="K627" s="15">
        <v>260.74099999999999</v>
      </c>
      <c r="L627" s="15">
        <v>261.97500000000002</v>
      </c>
      <c r="M627" s="15" t="s">
        <v>2343</v>
      </c>
      <c r="N627" s="15" t="s">
        <v>2344</v>
      </c>
      <c r="O627" s="15" t="s">
        <v>2345</v>
      </c>
      <c r="P627" s="15">
        <v>0</v>
      </c>
      <c r="Q627" s="15">
        <v>0</v>
      </c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3" x14ac:dyDescent="0.15">
      <c r="A628" s="15">
        <v>397</v>
      </c>
      <c r="B628" s="15" t="s">
        <v>2</v>
      </c>
      <c r="C628" s="15" t="s">
        <v>3</v>
      </c>
      <c r="D628" s="15">
        <v>47</v>
      </c>
      <c r="E628" s="15" t="s">
        <v>40</v>
      </c>
      <c r="F628" s="15">
        <v>3</v>
      </c>
      <c r="G628" s="15">
        <v>1.5</v>
      </c>
      <c r="H628" s="15">
        <v>1.5</v>
      </c>
      <c r="I628" s="15">
        <v>262.49</v>
      </c>
      <c r="J628" s="15">
        <v>263.99</v>
      </c>
      <c r="K628" s="15">
        <v>261.97500000000002</v>
      </c>
      <c r="L628" s="15">
        <v>263.21600000000001</v>
      </c>
      <c r="M628" s="15" t="s">
        <v>2346</v>
      </c>
      <c r="N628" s="15" t="s">
        <v>2347</v>
      </c>
      <c r="O628" s="15" t="s">
        <v>2348</v>
      </c>
      <c r="P628" s="15">
        <v>0</v>
      </c>
      <c r="Q628" s="15">
        <v>0</v>
      </c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3" x14ac:dyDescent="0.15">
      <c r="A629" s="15">
        <v>397</v>
      </c>
      <c r="B629" s="15" t="s">
        <v>2</v>
      </c>
      <c r="C629" s="15" t="s">
        <v>3</v>
      </c>
      <c r="D629" s="15">
        <v>47</v>
      </c>
      <c r="E629" s="15" t="s">
        <v>40</v>
      </c>
      <c r="F629" s="15">
        <v>4</v>
      </c>
      <c r="G629" s="15">
        <v>1.1299999999999999</v>
      </c>
      <c r="H629" s="15">
        <v>1.1299999999999999</v>
      </c>
      <c r="I629" s="15">
        <v>263.99</v>
      </c>
      <c r="J629" s="15">
        <v>265.12</v>
      </c>
      <c r="K629" s="15">
        <v>263.21600000000001</v>
      </c>
      <c r="L629" s="15">
        <v>264.15100000000001</v>
      </c>
      <c r="M629" s="15" t="s">
        <v>2349</v>
      </c>
      <c r="N629" s="15" t="s">
        <v>2350</v>
      </c>
      <c r="O629" s="15" t="s">
        <v>2351</v>
      </c>
      <c r="P629" s="15">
        <v>0</v>
      </c>
      <c r="Q629" s="15">
        <v>0</v>
      </c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3" x14ac:dyDescent="0.15">
      <c r="A630" s="15">
        <v>397</v>
      </c>
      <c r="B630" s="15" t="s">
        <v>2</v>
      </c>
      <c r="C630" s="15" t="s">
        <v>3</v>
      </c>
      <c r="D630" s="15">
        <v>47</v>
      </c>
      <c r="E630" s="15" t="s">
        <v>40</v>
      </c>
      <c r="F630" s="15" t="s">
        <v>463</v>
      </c>
      <c r="G630" s="15">
        <v>0.18</v>
      </c>
      <c r="H630" s="15">
        <v>0.18</v>
      </c>
      <c r="I630" s="15">
        <v>265.12</v>
      </c>
      <c r="J630" s="15">
        <v>265.3</v>
      </c>
      <c r="K630" s="15">
        <v>264.15100000000001</v>
      </c>
      <c r="L630" s="15">
        <v>264.3</v>
      </c>
      <c r="M630" s="15" t="s">
        <v>2352</v>
      </c>
      <c r="N630" s="15" t="s">
        <v>2353</v>
      </c>
      <c r="O630" s="15" t="s">
        <v>2354</v>
      </c>
      <c r="P630" s="15">
        <v>0</v>
      </c>
      <c r="Q630" s="15">
        <v>0</v>
      </c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3" x14ac:dyDescent="0.15">
      <c r="A631" s="15">
        <v>397</v>
      </c>
      <c r="B631" s="15" t="s">
        <v>2</v>
      </c>
      <c r="C631" s="15" t="s">
        <v>3</v>
      </c>
      <c r="D631" s="15">
        <v>48</v>
      </c>
      <c r="E631" s="15" t="s">
        <v>40</v>
      </c>
      <c r="F631" s="15">
        <v>1</v>
      </c>
      <c r="G631" s="15">
        <v>1.5</v>
      </c>
      <c r="H631" s="15">
        <v>1.5</v>
      </c>
      <c r="I631" s="15">
        <v>264.3</v>
      </c>
      <c r="J631" s="15">
        <v>265.8</v>
      </c>
      <c r="K631" s="15">
        <v>264.3</v>
      </c>
      <c r="L631" s="15">
        <v>265.40899999999999</v>
      </c>
      <c r="M631" s="15" t="s">
        <v>2355</v>
      </c>
      <c r="N631" s="15" t="s">
        <v>2356</v>
      </c>
      <c r="O631" s="15" t="s">
        <v>2357</v>
      </c>
      <c r="P631" s="15">
        <v>0</v>
      </c>
      <c r="Q631" s="15">
        <v>0</v>
      </c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3" x14ac:dyDescent="0.15">
      <c r="A632" s="15">
        <v>397</v>
      </c>
      <c r="B632" s="15" t="s">
        <v>2</v>
      </c>
      <c r="C632" s="15" t="s">
        <v>3</v>
      </c>
      <c r="D632" s="15">
        <v>48</v>
      </c>
      <c r="E632" s="15" t="s">
        <v>40</v>
      </c>
      <c r="F632" s="15">
        <v>2</v>
      </c>
      <c r="G632" s="15">
        <v>1.49</v>
      </c>
      <c r="H632" s="15">
        <v>1.49</v>
      </c>
      <c r="I632" s="15">
        <v>265.8</v>
      </c>
      <c r="J632" s="15">
        <v>267.29000000000002</v>
      </c>
      <c r="K632" s="15">
        <v>265.40899999999999</v>
      </c>
      <c r="L632" s="15">
        <v>266.51</v>
      </c>
      <c r="M632" s="15" t="s">
        <v>2358</v>
      </c>
      <c r="N632" s="15" t="s">
        <v>2359</v>
      </c>
      <c r="O632" s="15" t="s">
        <v>2360</v>
      </c>
      <c r="P632" s="15">
        <v>0</v>
      </c>
      <c r="Q632" s="15">
        <v>1</v>
      </c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3" x14ac:dyDescent="0.15">
      <c r="A633" s="15">
        <v>397</v>
      </c>
      <c r="B633" s="15" t="s">
        <v>2</v>
      </c>
      <c r="C633" s="15" t="s">
        <v>3</v>
      </c>
      <c r="D633" s="15">
        <v>48</v>
      </c>
      <c r="E633" s="15" t="s">
        <v>40</v>
      </c>
      <c r="F633" s="15">
        <v>3</v>
      </c>
      <c r="G633" s="15">
        <v>1.5</v>
      </c>
      <c r="H633" s="15">
        <v>1.5</v>
      </c>
      <c r="I633" s="15">
        <v>267.29000000000002</v>
      </c>
      <c r="J633" s="15">
        <v>268.79000000000002</v>
      </c>
      <c r="K633" s="15">
        <v>266.51</v>
      </c>
      <c r="L633" s="15">
        <v>267.61900000000003</v>
      </c>
      <c r="M633" s="15" t="s">
        <v>2361</v>
      </c>
      <c r="N633" s="15" t="s">
        <v>2362</v>
      </c>
      <c r="O633" s="15" t="s">
        <v>2363</v>
      </c>
      <c r="P633" s="15">
        <v>0</v>
      </c>
      <c r="Q633" s="15">
        <v>0</v>
      </c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3" x14ac:dyDescent="0.15">
      <c r="A634" s="15">
        <v>397</v>
      </c>
      <c r="B634" s="15" t="s">
        <v>2</v>
      </c>
      <c r="C634" s="15" t="s">
        <v>3</v>
      </c>
      <c r="D634" s="15">
        <v>48</v>
      </c>
      <c r="E634" s="15" t="s">
        <v>40</v>
      </c>
      <c r="F634" s="15">
        <v>4</v>
      </c>
      <c r="G634" s="15">
        <v>1.17</v>
      </c>
      <c r="H634" s="15">
        <v>1.17</v>
      </c>
      <c r="I634" s="15">
        <v>268.79000000000002</v>
      </c>
      <c r="J634" s="15">
        <v>269.95999999999998</v>
      </c>
      <c r="K634" s="15">
        <v>267.61900000000003</v>
      </c>
      <c r="L634" s="15">
        <v>268.483</v>
      </c>
      <c r="M634" s="15" t="s">
        <v>2364</v>
      </c>
      <c r="N634" s="15" t="s">
        <v>2365</v>
      </c>
      <c r="O634" s="15" t="s">
        <v>2366</v>
      </c>
      <c r="P634" s="15">
        <v>0</v>
      </c>
      <c r="Q634" s="15">
        <v>0</v>
      </c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3" x14ac:dyDescent="0.15">
      <c r="A635" s="15">
        <v>397</v>
      </c>
      <c r="B635" s="15" t="s">
        <v>2</v>
      </c>
      <c r="C635" s="15" t="s">
        <v>3</v>
      </c>
      <c r="D635" s="15">
        <v>48</v>
      </c>
      <c r="E635" s="15" t="s">
        <v>40</v>
      </c>
      <c r="F635" s="15">
        <v>5</v>
      </c>
      <c r="G635" s="15">
        <v>0.51</v>
      </c>
      <c r="H635" s="15">
        <v>0.51</v>
      </c>
      <c r="I635" s="15">
        <v>269.95999999999998</v>
      </c>
      <c r="J635" s="15">
        <v>270.47000000000003</v>
      </c>
      <c r="K635" s="15">
        <v>268.483</v>
      </c>
      <c r="L635" s="15">
        <v>268.86</v>
      </c>
      <c r="M635" s="15" t="s">
        <v>2367</v>
      </c>
      <c r="N635" s="15" t="s">
        <v>2368</v>
      </c>
      <c r="O635" s="15" t="s">
        <v>2369</v>
      </c>
      <c r="P635" s="15">
        <v>0</v>
      </c>
      <c r="Q635" s="15">
        <v>0</v>
      </c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3" x14ac:dyDescent="0.15">
      <c r="A636" s="15">
        <v>397</v>
      </c>
      <c r="B636" s="15" t="s">
        <v>2</v>
      </c>
      <c r="C636" s="15" t="s">
        <v>3</v>
      </c>
      <c r="D636" s="15">
        <v>48</v>
      </c>
      <c r="E636" s="15" t="s">
        <v>40</v>
      </c>
      <c r="F636" s="15" t="s">
        <v>463</v>
      </c>
      <c r="G636" s="15">
        <v>0.46</v>
      </c>
      <c r="H636" s="15">
        <v>0.46</v>
      </c>
      <c r="I636" s="15">
        <v>270.47000000000003</v>
      </c>
      <c r="J636" s="15">
        <v>270.93</v>
      </c>
      <c r="K636" s="15">
        <v>268.86</v>
      </c>
      <c r="L636" s="15">
        <v>269.2</v>
      </c>
      <c r="M636" s="15" t="s">
        <v>2370</v>
      </c>
      <c r="N636" s="15" t="s">
        <v>2371</v>
      </c>
      <c r="O636" s="15" t="s">
        <v>2372</v>
      </c>
      <c r="P636" s="15">
        <v>0</v>
      </c>
      <c r="Q636" s="15">
        <v>0</v>
      </c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3" x14ac:dyDescent="0.15">
      <c r="A637" s="15">
        <v>397</v>
      </c>
      <c r="B637" s="15" t="s">
        <v>2</v>
      </c>
      <c r="C637" s="15" t="s">
        <v>3</v>
      </c>
      <c r="D637" s="15">
        <v>49</v>
      </c>
      <c r="E637" s="15" t="s">
        <v>40</v>
      </c>
      <c r="F637" s="15">
        <v>1</v>
      </c>
      <c r="G637" s="15">
        <v>1.5</v>
      </c>
      <c r="H637" s="15">
        <v>1.5</v>
      </c>
      <c r="I637" s="15">
        <v>269.2</v>
      </c>
      <c r="J637" s="15">
        <v>270.7</v>
      </c>
      <c r="K637" s="15">
        <v>269.2</v>
      </c>
      <c r="L637" s="15">
        <v>270.47199999999998</v>
      </c>
      <c r="M637" s="15" t="s">
        <v>2373</v>
      </c>
      <c r="N637" s="15" t="s">
        <v>2374</v>
      </c>
      <c r="O637" s="15" t="s">
        <v>2375</v>
      </c>
      <c r="P637" s="15">
        <v>0</v>
      </c>
      <c r="Q637" s="15">
        <v>0</v>
      </c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3" x14ac:dyDescent="0.15">
      <c r="A638" s="15">
        <v>397</v>
      </c>
      <c r="B638" s="15" t="s">
        <v>2</v>
      </c>
      <c r="C638" s="15" t="s">
        <v>3</v>
      </c>
      <c r="D638" s="15">
        <v>49</v>
      </c>
      <c r="E638" s="15" t="s">
        <v>40</v>
      </c>
      <c r="F638" s="15">
        <v>2</v>
      </c>
      <c r="G638" s="15">
        <v>1.5</v>
      </c>
      <c r="H638" s="15">
        <v>1.5</v>
      </c>
      <c r="I638" s="15">
        <v>270.7</v>
      </c>
      <c r="J638" s="15">
        <v>272.2</v>
      </c>
      <c r="K638" s="15">
        <v>270.47199999999998</v>
      </c>
      <c r="L638" s="15">
        <v>271.74400000000003</v>
      </c>
      <c r="M638" s="15" t="s">
        <v>2376</v>
      </c>
      <c r="N638" s="15" t="s">
        <v>2377</v>
      </c>
      <c r="O638" s="15" t="s">
        <v>2378</v>
      </c>
      <c r="P638" s="15">
        <v>0</v>
      </c>
      <c r="Q638" s="15">
        <v>0</v>
      </c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3" x14ac:dyDescent="0.15">
      <c r="A639" s="15">
        <v>397</v>
      </c>
      <c r="B639" s="15" t="s">
        <v>2</v>
      </c>
      <c r="C639" s="15" t="s">
        <v>3</v>
      </c>
      <c r="D639" s="15">
        <v>49</v>
      </c>
      <c r="E639" s="15" t="s">
        <v>40</v>
      </c>
      <c r="F639" s="15">
        <v>3</v>
      </c>
      <c r="G639" s="15">
        <v>1.5</v>
      </c>
      <c r="H639" s="15">
        <v>1.5</v>
      </c>
      <c r="I639" s="15">
        <v>272.2</v>
      </c>
      <c r="J639" s="15">
        <v>273.7</v>
      </c>
      <c r="K639" s="15">
        <v>271.74400000000003</v>
      </c>
      <c r="L639" s="15">
        <v>273.01600000000002</v>
      </c>
      <c r="M639" s="15" t="s">
        <v>2379</v>
      </c>
      <c r="N639" s="15" t="s">
        <v>2380</v>
      </c>
      <c r="O639" s="15" t="s">
        <v>2381</v>
      </c>
      <c r="P639" s="15">
        <v>0</v>
      </c>
      <c r="Q639" s="15">
        <v>0</v>
      </c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3" x14ac:dyDescent="0.15">
      <c r="A640" s="15">
        <v>397</v>
      </c>
      <c r="B640" s="15" t="s">
        <v>2</v>
      </c>
      <c r="C640" s="15" t="s">
        <v>3</v>
      </c>
      <c r="D640" s="15">
        <v>49</v>
      </c>
      <c r="E640" s="15" t="s">
        <v>40</v>
      </c>
      <c r="F640" s="15">
        <v>4</v>
      </c>
      <c r="G640" s="15">
        <v>1.04</v>
      </c>
      <c r="H640" s="15">
        <v>1.04</v>
      </c>
      <c r="I640" s="15">
        <v>273.7</v>
      </c>
      <c r="J640" s="15">
        <v>274.74</v>
      </c>
      <c r="K640" s="15">
        <v>273.01600000000002</v>
      </c>
      <c r="L640" s="15">
        <v>273.89800000000002</v>
      </c>
      <c r="M640" s="15" t="s">
        <v>2382</v>
      </c>
      <c r="N640" s="15" t="s">
        <v>2383</v>
      </c>
      <c r="O640" s="15" t="s">
        <v>2384</v>
      </c>
      <c r="P640" s="15">
        <v>0</v>
      </c>
      <c r="Q640" s="15">
        <v>0</v>
      </c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3" x14ac:dyDescent="0.15">
      <c r="A641" s="15">
        <v>397</v>
      </c>
      <c r="B641" s="15" t="s">
        <v>2</v>
      </c>
      <c r="C641" s="15" t="s">
        <v>3</v>
      </c>
      <c r="D641" s="15">
        <v>49</v>
      </c>
      <c r="E641" s="15" t="s">
        <v>40</v>
      </c>
      <c r="F641" s="15" t="s">
        <v>463</v>
      </c>
      <c r="G641" s="15">
        <v>0.12</v>
      </c>
      <c r="H641" s="15">
        <v>0.12</v>
      </c>
      <c r="I641" s="15">
        <v>274.74</v>
      </c>
      <c r="J641" s="15">
        <v>274.86</v>
      </c>
      <c r="K641" s="15">
        <v>273.89800000000002</v>
      </c>
      <c r="L641" s="15">
        <v>274</v>
      </c>
      <c r="M641" s="15" t="s">
        <v>2385</v>
      </c>
      <c r="N641" s="15" t="s">
        <v>2386</v>
      </c>
      <c r="O641" s="15" t="s">
        <v>2387</v>
      </c>
      <c r="P641" s="15">
        <v>0</v>
      </c>
      <c r="Q641" s="15">
        <v>0</v>
      </c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3" x14ac:dyDescent="0.15">
      <c r="A642" s="15">
        <v>397</v>
      </c>
      <c r="B642" s="15" t="s">
        <v>2</v>
      </c>
      <c r="C642" s="15" t="s">
        <v>3</v>
      </c>
      <c r="D642" s="15">
        <v>50</v>
      </c>
      <c r="E642" s="15" t="s">
        <v>40</v>
      </c>
      <c r="F642" s="15">
        <v>1</v>
      </c>
      <c r="G642" s="15">
        <v>1.49</v>
      </c>
      <c r="H642" s="15">
        <v>1.49</v>
      </c>
      <c r="I642" s="15">
        <v>274</v>
      </c>
      <c r="J642" s="15">
        <v>275.49</v>
      </c>
      <c r="K642" s="15">
        <v>274</v>
      </c>
      <c r="L642" s="15">
        <v>275.11500000000001</v>
      </c>
      <c r="M642" s="15" t="s">
        <v>2388</v>
      </c>
      <c r="N642" s="15" t="s">
        <v>2389</v>
      </c>
      <c r="O642" s="15" t="s">
        <v>2390</v>
      </c>
      <c r="P642" s="15">
        <v>0</v>
      </c>
      <c r="Q642" s="15">
        <v>0</v>
      </c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3" x14ac:dyDescent="0.15">
      <c r="A643" s="15">
        <v>397</v>
      </c>
      <c r="B643" s="15" t="s">
        <v>2</v>
      </c>
      <c r="C643" s="15" t="s">
        <v>3</v>
      </c>
      <c r="D643" s="15">
        <v>50</v>
      </c>
      <c r="E643" s="15" t="s">
        <v>40</v>
      </c>
      <c r="F643" s="15">
        <v>2</v>
      </c>
      <c r="G643" s="15">
        <v>1.5</v>
      </c>
      <c r="H643" s="15">
        <v>1.5</v>
      </c>
      <c r="I643" s="15">
        <v>275.49</v>
      </c>
      <c r="J643" s="15">
        <v>276.99</v>
      </c>
      <c r="K643" s="15">
        <v>275.11500000000001</v>
      </c>
      <c r="L643" s="15">
        <v>276.23700000000002</v>
      </c>
      <c r="M643" s="15" t="s">
        <v>2391</v>
      </c>
      <c r="N643" s="15" t="s">
        <v>2392</v>
      </c>
      <c r="O643" s="15" t="s">
        <v>2393</v>
      </c>
      <c r="P643" s="15">
        <v>0</v>
      </c>
      <c r="Q643" s="15">
        <v>0</v>
      </c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3" x14ac:dyDescent="0.15">
      <c r="A644" s="15">
        <v>397</v>
      </c>
      <c r="B644" s="15" t="s">
        <v>2</v>
      </c>
      <c r="C644" s="15" t="s">
        <v>3</v>
      </c>
      <c r="D644" s="15">
        <v>50</v>
      </c>
      <c r="E644" s="15" t="s">
        <v>40</v>
      </c>
      <c r="F644" s="15">
        <v>3</v>
      </c>
      <c r="G644" s="15">
        <v>1.5</v>
      </c>
      <c r="H644" s="15">
        <v>1.5</v>
      </c>
      <c r="I644" s="15">
        <v>276.99</v>
      </c>
      <c r="J644" s="15">
        <v>278.49</v>
      </c>
      <c r="K644" s="15">
        <v>276.23700000000002</v>
      </c>
      <c r="L644" s="15">
        <v>277.35899999999998</v>
      </c>
      <c r="M644" s="15" t="s">
        <v>2394</v>
      </c>
      <c r="N644" s="15" t="s">
        <v>2395</v>
      </c>
      <c r="O644" s="15" t="s">
        <v>2396</v>
      </c>
      <c r="P644" s="15">
        <v>0</v>
      </c>
      <c r="Q644" s="15">
        <v>0</v>
      </c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3" x14ac:dyDescent="0.15">
      <c r="A645" s="15">
        <v>397</v>
      </c>
      <c r="B645" s="15" t="s">
        <v>2</v>
      </c>
      <c r="C645" s="15" t="s">
        <v>3</v>
      </c>
      <c r="D645" s="15">
        <v>50</v>
      </c>
      <c r="E645" s="15" t="s">
        <v>40</v>
      </c>
      <c r="F645" s="15">
        <v>4</v>
      </c>
      <c r="G645" s="15">
        <v>1.33</v>
      </c>
      <c r="H645" s="15">
        <v>1.33</v>
      </c>
      <c r="I645" s="15">
        <v>278.49</v>
      </c>
      <c r="J645" s="15">
        <v>279.82</v>
      </c>
      <c r="K645" s="15">
        <v>277.35899999999998</v>
      </c>
      <c r="L645" s="15">
        <v>278.35399999999998</v>
      </c>
      <c r="M645" s="15" t="s">
        <v>2397</v>
      </c>
      <c r="N645" s="15" t="s">
        <v>2398</v>
      </c>
      <c r="O645" s="15" t="s">
        <v>2399</v>
      </c>
      <c r="P645" s="15">
        <v>0</v>
      </c>
      <c r="Q645" s="15">
        <v>0</v>
      </c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3" x14ac:dyDescent="0.15">
      <c r="A646" s="15">
        <v>397</v>
      </c>
      <c r="B646" s="15" t="s">
        <v>2</v>
      </c>
      <c r="C646" s="15" t="s">
        <v>3</v>
      </c>
      <c r="D646" s="15">
        <v>50</v>
      </c>
      <c r="E646" s="15" t="s">
        <v>40</v>
      </c>
      <c r="F646" s="15">
        <v>5</v>
      </c>
      <c r="G646" s="15">
        <v>0.51</v>
      </c>
      <c r="H646" s="15">
        <v>0.51</v>
      </c>
      <c r="I646" s="15">
        <v>279.82</v>
      </c>
      <c r="J646" s="15">
        <v>280.33</v>
      </c>
      <c r="K646" s="15">
        <v>278.35399999999998</v>
      </c>
      <c r="L646" s="15">
        <v>278.73500000000001</v>
      </c>
      <c r="M646" s="15" t="s">
        <v>2400</v>
      </c>
      <c r="N646" s="15" t="s">
        <v>2401</v>
      </c>
      <c r="O646" s="15" t="s">
        <v>2402</v>
      </c>
      <c r="P646" s="15">
        <v>0</v>
      </c>
      <c r="Q646" s="15">
        <v>0</v>
      </c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3" x14ac:dyDescent="0.15">
      <c r="A647" s="15">
        <v>397</v>
      </c>
      <c r="B647" s="15" t="s">
        <v>2</v>
      </c>
      <c r="C647" s="15" t="s">
        <v>3</v>
      </c>
      <c r="D647" s="15">
        <v>50</v>
      </c>
      <c r="E647" s="15" t="s">
        <v>40</v>
      </c>
      <c r="F647" s="15" t="s">
        <v>463</v>
      </c>
      <c r="G647" s="15">
        <v>0.22</v>
      </c>
      <c r="H647" s="15">
        <v>0.22</v>
      </c>
      <c r="I647" s="15">
        <v>280.33</v>
      </c>
      <c r="J647" s="15">
        <v>280.55</v>
      </c>
      <c r="K647" s="15">
        <v>278.73500000000001</v>
      </c>
      <c r="L647" s="15">
        <v>278.89999999999998</v>
      </c>
      <c r="M647" s="15" t="s">
        <v>2403</v>
      </c>
      <c r="N647" s="15" t="s">
        <v>2404</v>
      </c>
      <c r="O647" s="15" t="s">
        <v>2405</v>
      </c>
      <c r="P647" s="15">
        <v>0</v>
      </c>
      <c r="Q647" s="15">
        <v>0</v>
      </c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3" x14ac:dyDescent="0.15">
      <c r="A648" s="15">
        <v>397</v>
      </c>
      <c r="B648" s="15" t="s">
        <v>2</v>
      </c>
      <c r="C648" s="15" t="s">
        <v>3</v>
      </c>
      <c r="D648" s="15">
        <v>51</v>
      </c>
      <c r="E648" s="15" t="s">
        <v>40</v>
      </c>
      <c r="F648" s="15">
        <v>1</v>
      </c>
      <c r="G648" s="15">
        <v>1.5</v>
      </c>
      <c r="H648" s="15">
        <v>1.5</v>
      </c>
      <c r="I648" s="15">
        <v>278.89999999999998</v>
      </c>
      <c r="J648" s="15">
        <v>280.39999999999998</v>
      </c>
      <c r="K648" s="15">
        <v>278.89999999999998</v>
      </c>
      <c r="L648" s="15">
        <v>280.27699999999999</v>
      </c>
      <c r="M648" s="15" t="s">
        <v>2406</v>
      </c>
      <c r="N648" s="15" t="s">
        <v>2407</v>
      </c>
      <c r="O648" s="15" t="s">
        <v>2408</v>
      </c>
      <c r="P648" s="15">
        <v>0</v>
      </c>
      <c r="Q648" s="15">
        <v>0</v>
      </c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3" x14ac:dyDescent="0.15">
      <c r="A649" s="15">
        <v>397</v>
      </c>
      <c r="B649" s="15" t="s">
        <v>2</v>
      </c>
      <c r="C649" s="15" t="s">
        <v>3</v>
      </c>
      <c r="D649" s="15">
        <v>51</v>
      </c>
      <c r="E649" s="15" t="s">
        <v>40</v>
      </c>
      <c r="F649" s="15">
        <v>2</v>
      </c>
      <c r="G649" s="15">
        <v>1.5</v>
      </c>
      <c r="H649" s="15">
        <v>1.5</v>
      </c>
      <c r="I649" s="15">
        <v>280.39999999999998</v>
      </c>
      <c r="J649" s="15">
        <v>281.89999999999998</v>
      </c>
      <c r="K649" s="15">
        <v>280.27699999999999</v>
      </c>
      <c r="L649" s="15">
        <v>281.65300000000002</v>
      </c>
      <c r="M649" s="15" t="s">
        <v>2409</v>
      </c>
      <c r="N649" s="15" t="s">
        <v>2410</v>
      </c>
      <c r="O649" s="15" t="s">
        <v>2411</v>
      </c>
      <c r="P649" s="15">
        <v>0</v>
      </c>
      <c r="Q649" s="15">
        <v>0</v>
      </c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3" x14ac:dyDescent="0.15">
      <c r="A650" s="15">
        <v>397</v>
      </c>
      <c r="B650" s="15" t="s">
        <v>2</v>
      </c>
      <c r="C650" s="15" t="s">
        <v>3</v>
      </c>
      <c r="D650" s="15">
        <v>51</v>
      </c>
      <c r="E650" s="15" t="s">
        <v>40</v>
      </c>
      <c r="F650" s="15">
        <v>3</v>
      </c>
      <c r="G650" s="15">
        <v>1.45</v>
      </c>
      <c r="H650" s="15">
        <v>1.45</v>
      </c>
      <c r="I650" s="15">
        <v>281.89999999999998</v>
      </c>
      <c r="J650" s="15">
        <v>283.35000000000002</v>
      </c>
      <c r="K650" s="15">
        <v>281.65300000000002</v>
      </c>
      <c r="L650" s="15">
        <v>282.98399999999998</v>
      </c>
      <c r="M650" s="15" t="s">
        <v>2412</v>
      </c>
      <c r="N650" s="15" t="s">
        <v>2413</v>
      </c>
      <c r="O650" s="15" t="s">
        <v>2414</v>
      </c>
      <c r="P650" s="15">
        <v>0</v>
      </c>
      <c r="Q650" s="15">
        <v>0</v>
      </c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3" x14ac:dyDescent="0.15">
      <c r="A651" s="15">
        <v>397</v>
      </c>
      <c r="B651" s="15" t="s">
        <v>2</v>
      </c>
      <c r="C651" s="15" t="s">
        <v>3</v>
      </c>
      <c r="D651" s="15">
        <v>51</v>
      </c>
      <c r="E651" s="15" t="s">
        <v>40</v>
      </c>
      <c r="F651" s="15">
        <v>4</v>
      </c>
      <c r="G651" s="15">
        <v>0.61</v>
      </c>
      <c r="H651" s="15">
        <v>0.61</v>
      </c>
      <c r="I651" s="15">
        <v>283.35000000000002</v>
      </c>
      <c r="J651" s="15">
        <v>283.95999999999998</v>
      </c>
      <c r="K651" s="15">
        <v>282.98399999999998</v>
      </c>
      <c r="L651" s="15">
        <v>283.54399999999998</v>
      </c>
      <c r="M651" s="15" t="s">
        <v>2415</v>
      </c>
      <c r="N651" s="15" t="s">
        <v>2416</v>
      </c>
      <c r="O651" s="15" t="s">
        <v>2417</v>
      </c>
      <c r="P651" s="15">
        <v>0</v>
      </c>
      <c r="Q651" s="15">
        <v>0</v>
      </c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3" x14ac:dyDescent="0.15">
      <c r="A652" s="15">
        <v>397</v>
      </c>
      <c r="B652" s="15" t="s">
        <v>2</v>
      </c>
      <c r="C652" s="15" t="s">
        <v>3</v>
      </c>
      <c r="D652" s="15">
        <v>51</v>
      </c>
      <c r="E652" s="15" t="s">
        <v>40</v>
      </c>
      <c r="F652" s="15" t="s">
        <v>463</v>
      </c>
      <c r="G652" s="15">
        <v>0.17</v>
      </c>
      <c r="H652" s="15">
        <v>0.17</v>
      </c>
      <c r="I652" s="15">
        <v>283.95999999999998</v>
      </c>
      <c r="J652" s="15">
        <v>284.13</v>
      </c>
      <c r="K652" s="15">
        <v>283.54399999999998</v>
      </c>
      <c r="L652" s="15">
        <v>283.7</v>
      </c>
      <c r="M652" s="15" t="s">
        <v>2418</v>
      </c>
      <c r="N652" s="15" t="s">
        <v>2419</v>
      </c>
      <c r="O652" s="15" t="s">
        <v>2420</v>
      </c>
      <c r="P652" s="15">
        <v>0</v>
      </c>
      <c r="Q652" s="15">
        <v>0</v>
      </c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3" x14ac:dyDescent="0.15">
      <c r="A653" s="15">
        <v>397</v>
      </c>
      <c r="B653" s="15" t="s">
        <v>2</v>
      </c>
      <c r="C653" s="15" t="s">
        <v>3</v>
      </c>
      <c r="D653" s="15">
        <v>52</v>
      </c>
      <c r="E653" s="15" t="s">
        <v>40</v>
      </c>
      <c r="F653" s="15">
        <v>1</v>
      </c>
      <c r="G653" s="15">
        <v>1.49</v>
      </c>
      <c r="H653" s="15">
        <v>1.49</v>
      </c>
      <c r="I653" s="15">
        <v>283.7</v>
      </c>
      <c r="J653" s="15">
        <v>285.19</v>
      </c>
      <c r="K653" s="15">
        <v>283.7</v>
      </c>
      <c r="L653" s="15">
        <v>284.77999999999997</v>
      </c>
      <c r="M653" s="15" t="s">
        <v>2421</v>
      </c>
      <c r="N653" s="15" t="s">
        <v>2422</v>
      </c>
      <c r="O653" s="15" t="s">
        <v>2423</v>
      </c>
      <c r="P653" s="15">
        <v>0</v>
      </c>
      <c r="Q653" s="15">
        <v>0</v>
      </c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3" x14ac:dyDescent="0.15">
      <c r="A654" s="15">
        <v>397</v>
      </c>
      <c r="B654" s="15" t="s">
        <v>2</v>
      </c>
      <c r="C654" s="15" t="s">
        <v>3</v>
      </c>
      <c r="D654" s="15">
        <v>52</v>
      </c>
      <c r="E654" s="15" t="s">
        <v>40</v>
      </c>
      <c r="F654" s="15">
        <v>2</v>
      </c>
      <c r="G654" s="15">
        <v>1.5</v>
      </c>
      <c r="H654" s="15">
        <v>1.5</v>
      </c>
      <c r="I654" s="15">
        <v>285.19</v>
      </c>
      <c r="J654" s="15">
        <v>286.69</v>
      </c>
      <c r="K654" s="15">
        <v>284.77999999999997</v>
      </c>
      <c r="L654" s="15">
        <v>285.86700000000002</v>
      </c>
      <c r="M654" s="15" t="s">
        <v>2424</v>
      </c>
      <c r="N654" s="15" t="s">
        <v>2425</v>
      </c>
      <c r="O654" s="15" t="s">
        <v>2426</v>
      </c>
      <c r="P654" s="15">
        <v>0</v>
      </c>
      <c r="Q654" s="15">
        <v>0</v>
      </c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3" x14ac:dyDescent="0.15">
      <c r="A655" s="15">
        <v>397</v>
      </c>
      <c r="B655" s="15" t="s">
        <v>2</v>
      </c>
      <c r="C655" s="15" t="s">
        <v>3</v>
      </c>
      <c r="D655" s="15">
        <v>52</v>
      </c>
      <c r="E655" s="15" t="s">
        <v>40</v>
      </c>
      <c r="F655" s="15">
        <v>3</v>
      </c>
      <c r="G655" s="15">
        <v>1.5</v>
      </c>
      <c r="H655" s="15">
        <v>1.5</v>
      </c>
      <c r="I655" s="15">
        <v>286.69</v>
      </c>
      <c r="J655" s="15">
        <v>288.19</v>
      </c>
      <c r="K655" s="15">
        <v>285.86700000000002</v>
      </c>
      <c r="L655" s="15">
        <v>286.95499999999998</v>
      </c>
      <c r="M655" s="15" t="s">
        <v>2427</v>
      </c>
      <c r="N655" s="15" t="s">
        <v>2428</v>
      </c>
      <c r="O655" s="15" t="s">
        <v>2429</v>
      </c>
      <c r="P655" s="15">
        <v>0</v>
      </c>
      <c r="Q655" s="15">
        <v>0</v>
      </c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3" x14ac:dyDescent="0.15">
      <c r="A656" s="15">
        <v>397</v>
      </c>
      <c r="B656" s="15" t="s">
        <v>2</v>
      </c>
      <c r="C656" s="15" t="s">
        <v>3</v>
      </c>
      <c r="D656" s="15">
        <v>52</v>
      </c>
      <c r="E656" s="15" t="s">
        <v>40</v>
      </c>
      <c r="F656" s="15">
        <v>4</v>
      </c>
      <c r="G656" s="15">
        <v>1.49</v>
      </c>
      <c r="H656" s="15">
        <v>1.49</v>
      </c>
      <c r="I656" s="15">
        <v>288.19</v>
      </c>
      <c r="J656" s="15">
        <v>289.68</v>
      </c>
      <c r="K656" s="15">
        <v>286.95499999999998</v>
      </c>
      <c r="L656" s="15">
        <v>288.03500000000003</v>
      </c>
      <c r="M656" s="15" t="s">
        <v>2430</v>
      </c>
      <c r="N656" s="15" t="s">
        <v>2431</v>
      </c>
      <c r="O656" s="15" t="s">
        <v>2432</v>
      </c>
      <c r="P656" s="15">
        <v>0</v>
      </c>
      <c r="Q656" s="15">
        <v>0</v>
      </c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3" x14ac:dyDescent="0.15">
      <c r="A657" s="15">
        <v>397</v>
      </c>
      <c r="B657" s="15" t="s">
        <v>2</v>
      </c>
      <c r="C657" s="15" t="s">
        <v>3</v>
      </c>
      <c r="D657" s="15">
        <v>52</v>
      </c>
      <c r="E657" s="15" t="s">
        <v>40</v>
      </c>
      <c r="F657" s="15">
        <v>5</v>
      </c>
      <c r="G657" s="15">
        <v>0.61</v>
      </c>
      <c r="H657" s="15">
        <v>0.61</v>
      </c>
      <c r="I657" s="15">
        <v>289.68</v>
      </c>
      <c r="J657" s="15">
        <v>290.29000000000002</v>
      </c>
      <c r="K657" s="15">
        <v>288.03500000000003</v>
      </c>
      <c r="L657" s="15">
        <v>288.47699999999998</v>
      </c>
      <c r="M657" s="15" t="s">
        <v>2433</v>
      </c>
      <c r="N657" s="15" t="s">
        <v>2434</v>
      </c>
      <c r="O657" s="15" t="s">
        <v>2435</v>
      </c>
      <c r="P657" s="15">
        <v>0</v>
      </c>
      <c r="Q657" s="15">
        <v>0</v>
      </c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3" x14ac:dyDescent="0.15">
      <c r="A658" s="15">
        <v>397</v>
      </c>
      <c r="B658" s="15" t="s">
        <v>2</v>
      </c>
      <c r="C658" s="15" t="s">
        <v>3</v>
      </c>
      <c r="D658" s="15">
        <v>52</v>
      </c>
      <c r="E658" s="15" t="s">
        <v>40</v>
      </c>
      <c r="F658" s="15" t="s">
        <v>463</v>
      </c>
      <c r="G658" s="15">
        <v>0.17</v>
      </c>
      <c r="H658" s="15">
        <v>0.17</v>
      </c>
      <c r="I658" s="15">
        <v>290.29000000000002</v>
      </c>
      <c r="J658" s="15">
        <v>290.45999999999998</v>
      </c>
      <c r="K658" s="15">
        <v>288.47699999999998</v>
      </c>
      <c r="L658" s="15">
        <v>288.60000000000002</v>
      </c>
      <c r="M658" s="15" t="s">
        <v>2436</v>
      </c>
      <c r="N658" s="15" t="s">
        <v>2437</v>
      </c>
      <c r="O658" s="15" t="s">
        <v>2438</v>
      </c>
      <c r="P658" s="15">
        <v>0</v>
      </c>
      <c r="Q658" s="15">
        <v>0</v>
      </c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3" x14ac:dyDescent="0.15">
      <c r="A659" s="15">
        <v>397</v>
      </c>
      <c r="B659" s="15" t="s">
        <v>2</v>
      </c>
      <c r="C659" s="15" t="s">
        <v>3</v>
      </c>
      <c r="D659" s="15">
        <v>53</v>
      </c>
      <c r="E659" s="15" t="s">
        <v>40</v>
      </c>
      <c r="F659" s="15">
        <v>1</v>
      </c>
      <c r="G659" s="15">
        <v>1.49</v>
      </c>
      <c r="H659" s="15">
        <v>1.49</v>
      </c>
      <c r="I659" s="15">
        <v>288.60000000000002</v>
      </c>
      <c r="J659" s="15">
        <v>290.08999999999997</v>
      </c>
      <c r="K659" s="15">
        <v>288.60000000000002</v>
      </c>
      <c r="L659" s="15">
        <v>289.85899999999998</v>
      </c>
      <c r="M659" s="15" t="s">
        <v>2439</v>
      </c>
      <c r="N659" s="15" t="s">
        <v>2440</v>
      </c>
      <c r="O659" s="15" t="s">
        <v>2441</v>
      </c>
      <c r="P659" s="15">
        <v>0</v>
      </c>
      <c r="Q659" s="15">
        <v>0</v>
      </c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3" x14ac:dyDescent="0.15">
      <c r="A660" s="15">
        <v>397</v>
      </c>
      <c r="B660" s="15" t="s">
        <v>2</v>
      </c>
      <c r="C660" s="15" t="s">
        <v>3</v>
      </c>
      <c r="D660" s="15">
        <v>53</v>
      </c>
      <c r="E660" s="15" t="s">
        <v>40</v>
      </c>
      <c r="F660" s="15">
        <v>2</v>
      </c>
      <c r="G660" s="15">
        <v>1.5</v>
      </c>
      <c r="H660" s="15">
        <v>1.5</v>
      </c>
      <c r="I660" s="15">
        <v>290.08999999999997</v>
      </c>
      <c r="J660" s="15">
        <v>291.58999999999997</v>
      </c>
      <c r="K660" s="15">
        <v>289.85899999999998</v>
      </c>
      <c r="L660" s="15">
        <v>291.12700000000001</v>
      </c>
      <c r="M660" s="15" t="s">
        <v>2442</v>
      </c>
      <c r="N660" s="15" t="s">
        <v>2443</v>
      </c>
      <c r="O660" s="15" t="s">
        <v>2444</v>
      </c>
      <c r="P660" s="15">
        <v>0</v>
      </c>
      <c r="Q660" s="15">
        <v>0</v>
      </c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3" x14ac:dyDescent="0.15">
      <c r="A661" s="15">
        <v>397</v>
      </c>
      <c r="B661" s="15" t="s">
        <v>2</v>
      </c>
      <c r="C661" s="15" t="s">
        <v>3</v>
      </c>
      <c r="D661" s="15">
        <v>53</v>
      </c>
      <c r="E661" s="15" t="s">
        <v>40</v>
      </c>
      <c r="F661" s="15">
        <v>3</v>
      </c>
      <c r="G661" s="15">
        <v>1.51</v>
      </c>
      <c r="H661" s="15">
        <v>1.51</v>
      </c>
      <c r="I661" s="15">
        <v>291.58999999999997</v>
      </c>
      <c r="J661" s="15">
        <v>293.10000000000002</v>
      </c>
      <c r="K661" s="15">
        <v>291.12700000000001</v>
      </c>
      <c r="L661" s="15">
        <v>292.40300000000002</v>
      </c>
      <c r="M661" s="15" t="s">
        <v>2445</v>
      </c>
      <c r="N661" s="15" t="s">
        <v>2446</v>
      </c>
      <c r="O661" s="15" t="s">
        <v>2447</v>
      </c>
      <c r="P661" s="15">
        <v>0</v>
      </c>
      <c r="Q661" s="15">
        <v>0</v>
      </c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3" x14ac:dyDescent="0.15">
      <c r="A662" s="15">
        <v>397</v>
      </c>
      <c r="B662" s="15" t="s">
        <v>2</v>
      </c>
      <c r="C662" s="15" t="s">
        <v>3</v>
      </c>
      <c r="D662" s="15">
        <v>53</v>
      </c>
      <c r="E662" s="15" t="s">
        <v>40</v>
      </c>
      <c r="F662" s="15">
        <v>4</v>
      </c>
      <c r="G662" s="15">
        <v>0.94</v>
      </c>
      <c r="H662" s="15">
        <v>0.94</v>
      </c>
      <c r="I662" s="15">
        <v>293.10000000000002</v>
      </c>
      <c r="J662" s="15">
        <v>294.04000000000002</v>
      </c>
      <c r="K662" s="15">
        <v>292.40300000000002</v>
      </c>
      <c r="L662" s="15">
        <v>293.197</v>
      </c>
      <c r="M662" s="15" t="s">
        <v>2448</v>
      </c>
      <c r="N662" s="15" t="s">
        <v>2449</v>
      </c>
      <c r="O662" s="15" t="s">
        <v>2450</v>
      </c>
      <c r="P662" s="15">
        <v>0</v>
      </c>
      <c r="Q662" s="15">
        <v>0</v>
      </c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3" x14ac:dyDescent="0.15">
      <c r="A663" s="15">
        <v>397</v>
      </c>
      <c r="B663" s="15" t="s">
        <v>2</v>
      </c>
      <c r="C663" s="15" t="s">
        <v>3</v>
      </c>
      <c r="D663" s="15">
        <v>53</v>
      </c>
      <c r="E663" s="15" t="s">
        <v>40</v>
      </c>
      <c r="F663" s="15" t="s">
        <v>463</v>
      </c>
      <c r="G663" s="15">
        <v>0.24</v>
      </c>
      <c r="H663" s="15">
        <v>0.24</v>
      </c>
      <c r="I663" s="15">
        <v>294.04000000000002</v>
      </c>
      <c r="J663" s="15">
        <v>294.27999999999997</v>
      </c>
      <c r="K663" s="15">
        <v>293.197</v>
      </c>
      <c r="L663" s="15">
        <v>293.39999999999998</v>
      </c>
      <c r="M663" s="15" t="s">
        <v>2451</v>
      </c>
      <c r="N663" s="15" t="s">
        <v>2452</v>
      </c>
      <c r="O663" s="15" t="s">
        <v>2453</v>
      </c>
      <c r="P663" s="15">
        <v>0</v>
      </c>
      <c r="Q663" s="15">
        <v>0</v>
      </c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3" x14ac:dyDescent="0.15">
      <c r="A664" s="15">
        <v>397</v>
      </c>
      <c r="B664" s="15" t="s">
        <v>2</v>
      </c>
      <c r="C664" s="15" t="s">
        <v>3</v>
      </c>
      <c r="D664" s="15">
        <v>54</v>
      </c>
      <c r="E664" s="15" t="s">
        <v>40</v>
      </c>
      <c r="F664" s="15">
        <v>1</v>
      </c>
      <c r="G664" s="15">
        <v>1.49</v>
      </c>
      <c r="H664" s="15">
        <v>1.49</v>
      </c>
      <c r="I664" s="15">
        <v>293.39999999999998</v>
      </c>
      <c r="J664" s="15">
        <v>294.89</v>
      </c>
      <c r="K664" s="15">
        <v>293.39999999999998</v>
      </c>
      <c r="L664" s="15">
        <v>294.58499999999998</v>
      </c>
      <c r="M664" s="15" t="s">
        <v>2454</v>
      </c>
      <c r="N664" s="15" t="s">
        <v>2455</v>
      </c>
      <c r="O664" s="15" t="s">
        <v>2456</v>
      </c>
      <c r="P664" s="15">
        <v>0</v>
      </c>
      <c r="Q664" s="15">
        <v>0</v>
      </c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3" x14ac:dyDescent="0.15">
      <c r="A665" s="15">
        <v>397</v>
      </c>
      <c r="B665" s="15" t="s">
        <v>2</v>
      </c>
      <c r="C665" s="15" t="s">
        <v>3</v>
      </c>
      <c r="D665" s="15">
        <v>54</v>
      </c>
      <c r="E665" s="15" t="s">
        <v>40</v>
      </c>
      <c r="F665" s="15">
        <v>2</v>
      </c>
      <c r="G665" s="15">
        <v>1.5</v>
      </c>
      <c r="H665" s="15">
        <v>1.5</v>
      </c>
      <c r="I665" s="15">
        <v>294.89</v>
      </c>
      <c r="J665" s="15">
        <v>296.39</v>
      </c>
      <c r="K665" s="15">
        <v>294.58499999999998</v>
      </c>
      <c r="L665" s="15">
        <v>295.779</v>
      </c>
      <c r="M665" s="15" t="s">
        <v>2457</v>
      </c>
      <c r="N665" s="15" t="s">
        <v>2458</v>
      </c>
      <c r="O665" s="15" t="s">
        <v>2459</v>
      </c>
      <c r="P665" s="15">
        <v>0</v>
      </c>
      <c r="Q665" s="15">
        <v>0</v>
      </c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3" x14ac:dyDescent="0.15">
      <c r="A666" s="15">
        <v>397</v>
      </c>
      <c r="B666" s="15" t="s">
        <v>2</v>
      </c>
      <c r="C666" s="15" t="s">
        <v>3</v>
      </c>
      <c r="D666" s="15">
        <v>54</v>
      </c>
      <c r="E666" s="15" t="s">
        <v>40</v>
      </c>
      <c r="F666" s="15">
        <v>3</v>
      </c>
      <c r="G666" s="15">
        <v>1.5</v>
      </c>
      <c r="H666" s="15">
        <v>1.5</v>
      </c>
      <c r="I666" s="15">
        <v>296.39</v>
      </c>
      <c r="J666" s="15">
        <v>297.89</v>
      </c>
      <c r="K666" s="15">
        <v>295.779</v>
      </c>
      <c r="L666" s="15">
        <v>296.97199999999998</v>
      </c>
      <c r="M666" s="15" t="s">
        <v>2460</v>
      </c>
      <c r="N666" s="15" t="s">
        <v>2461</v>
      </c>
      <c r="O666" s="15" t="s">
        <v>2462</v>
      </c>
      <c r="P666" s="15">
        <v>0</v>
      </c>
      <c r="Q666" s="15">
        <v>0</v>
      </c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3" x14ac:dyDescent="0.15">
      <c r="A667" s="15">
        <v>397</v>
      </c>
      <c r="B667" s="15" t="s">
        <v>2</v>
      </c>
      <c r="C667" s="15" t="s">
        <v>3</v>
      </c>
      <c r="D667" s="15">
        <v>54</v>
      </c>
      <c r="E667" s="15" t="s">
        <v>40</v>
      </c>
      <c r="F667" s="15">
        <v>4</v>
      </c>
      <c r="G667" s="15">
        <v>1.5</v>
      </c>
      <c r="H667" s="15">
        <v>1.5</v>
      </c>
      <c r="I667" s="15">
        <v>297.89</v>
      </c>
      <c r="J667" s="15">
        <v>299.39</v>
      </c>
      <c r="K667" s="15">
        <v>296.97199999999998</v>
      </c>
      <c r="L667" s="15">
        <v>298.16500000000002</v>
      </c>
      <c r="M667" s="15" t="s">
        <v>2463</v>
      </c>
      <c r="N667" s="15" t="s">
        <v>2464</v>
      </c>
      <c r="O667" s="15" t="s">
        <v>2465</v>
      </c>
      <c r="P667" s="15">
        <v>0</v>
      </c>
      <c r="Q667" s="15">
        <v>0</v>
      </c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3" x14ac:dyDescent="0.15">
      <c r="A668" s="15">
        <v>397</v>
      </c>
      <c r="B668" s="15" t="s">
        <v>2</v>
      </c>
      <c r="C668" s="15" t="s">
        <v>3</v>
      </c>
      <c r="D668" s="15">
        <v>54</v>
      </c>
      <c r="E668" s="15" t="s">
        <v>40</v>
      </c>
      <c r="F668" s="15" t="s">
        <v>463</v>
      </c>
      <c r="G668" s="15">
        <v>0.17</v>
      </c>
      <c r="H668" s="15">
        <v>0.17</v>
      </c>
      <c r="I668" s="15">
        <v>299.39</v>
      </c>
      <c r="J668" s="15">
        <v>299.56</v>
      </c>
      <c r="K668" s="15">
        <v>298.16500000000002</v>
      </c>
      <c r="L668" s="15">
        <v>298.3</v>
      </c>
      <c r="M668" s="15" t="s">
        <v>2466</v>
      </c>
      <c r="N668" s="15" t="s">
        <v>2467</v>
      </c>
      <c r="O668" s="15" t="s">
        <v>2468</v>
      </c>
      <c r="P668" s="15">
        <v>0</v>
      </c>
      <c r="Q668" s="15">
        <v>0</v>
      </c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3" x14ac:dyDescent="0.15">
      <c r="A669" s="15">
        <v>397</v>
      </c>
      <c r="B669" s="15" t="s">
        <v>2</v>
      </c>
      <c r="C669" s="15" t="s">
        <v>3</v>
      </c>
      <c r="D669" s="15">
        <v>55</v>
      </c>
      <c r="E669" s="15" t="s">
        <v>40</v>
      </c>
      <c r="F669" s="15">
        <v>1</v>
      </c>
      <c r="G669" s="15">
        <v>1.49</v>
      </c>
      <c r="H669" s="15">
        <v>1.49</v>
      </c>
      <c r="I669" s="15">
        <v>298.3</v>
      </c>
      <c r="J669" s="15">
        <v>299.79000000000002</v>
      </c>
      <c r="K669" s="15">
        <v>298.3</v>
      </c>
      <c r="L669" s="15">
        <v>299.46499999999997</v>
      </c>
      <c r="M669" s="15" t="s">
        <v>2469</v>
      </c>
      <c r="N669" s="15" t="s">
        <v>2470</v>
      </c>
      <c r="O669" s="15" t="s">
        <v>2471</v>
      </c>
      <c r="P669" s="15">
        <v>0</v>
      </c>
      <c r="Q669" s="15">
        <v>0</v>
      </c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3" x14ac:dyDescent="0.15">
      <c r="A670" s="15">
        <v>397</v>
      </c>
      <c r="B670" s="15" t="s">
        <v>2</v>
      </c>
      <c r="C670" s="15" t="s">
        <v>3</v>
      </c>
      <c r="D670" s="15">
        <v>55</v>
      </c>
      <c r="E670" s="15" t="s">
        <v>40</v>
      </c>
      <c r="F670" s="15">
        <v>2</v>
      </c>
      <c r="G670" s="15">
        <v>1.5</v>
      </c>
      <c r="H670" s="15">
        <v>1.5</v>
      </c>
      <c r="I670" s="15">
        <v>299.79000000000002</v>
      </c>
      <c r="J670" s="15">
        <v>301.29000000000002</v>
      </c>
      <c r="K670" s="15">
        <v>299.46499999999997</v>
      </c>
      <c r="L670" s="15">
        <v>300.63799999999998</v>
      </c>
      <c r="M670" s="15" t="s">
        <v>2472</v>
      </c>
      <c r="N670" s="15" t="s">
        <v>2473</v>
      </c>
      <c r="O670" s="15" t="s">
        <v>2474</v>
      </c>
      <c r="P670" s="15">
        <v>0</v>
      </c>
      <c r="Q670" s="15">
        <v>0</v>
      </c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3" x14ac:dyDescent="0.15">
      <c r="A671" s="15">
        <v>397</v>
      </c>
      <c r="B671" s="15" t="s">
        <v>2</v>
      </c>
      <c r="C671" s="15" t="s">
        <v>3</v>
      </c>
      <c r="D671" s="15">
        <v>55</v>
      </c>
      <c r="E671" s="15" t="s">
        <v>40</v>
      </c>
      <c r="F671" s="15">
        <v>3</v>
      </c>
      <c r="G671" s="15">
        <v>1.5</v>
      </c>
      <c r="H671" s="15">
        <v>1.5</v>
      </c>
      <c r="I671" s="15">
        <v>301.29000000000002</v>
      </c>
      <c r="J671" s="15">
        <v>302.79000000000002</v>
      </c>
      <c r="K671" s="15">
        <v>300.63799999999998</v>
      </c>
      <c r="L671" s="15">
        <v>301.81</v>
      </c>
      <c r="M671" s="15" t="s">
        <v>2475</v>
      </c>
      <c r="N671" s="15" t="s">
        <v>2476</v>
      </c>
      <c r="O671" s="15" t="s">
        <v>2477</v>
      </c>
      <c r="P671" s="15">
        <v>0</v>
      </c>
      <c r="Q671" s="15">
        <v>0</v>
      </c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3" x14ac:dyDescent="0.15">
      <c r="A672" s="15">
        <v>397</v>
      </c>
      <c r="B672" s="15" t="s">
        <v>2</v>
      </c>
      <c r="C672" s="15" t="s">
        <v>3</v>
      </c>
      <c r="D672" s="15">
        <v>55</v>
      </c>
      <c r="E672" s="15" t="s">
        <v>40</v>
      </c>
      <c r="F672" s="15">
        <v>4</v>
      </c>
      <c r="G672" s="15">
        <v>1.49</v>
      </c>
      <c r="H672" s="15">
        <v>1.49</v>
      </c>
      <c r="I672" s="15">
        <v>302.79000000000002</v>
      </c>
      <c r="J672" s="15">
        <v>304.27999999999997</v>
      </c>
      <c r="K672" s="15">
        <v>301.81</v>
      </c>
      <c r="L672" s="15">
        <v>302.97500000000002</v>
      </c>
      <c r="M672" s="15" t="s">
        <v>2478</v>
      </c>
      <c r="N672" s="15" t="s">
        <v>2479</v>
      </c>
      <c r="O672" s="15" t="s">
        <v>2480</v>
      </c>
      <c r="P672" s="15">
        <v>0</v>
      </c>
      <c r="Q672" s="15">
        <v>0</v>
      </c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3" x14ac:dyDescent="0.15">
      <c r="A673" s="15">
        <v>397</v>
      </c>
      <c r="B673" s="15" t="s">
        <v>2</v>
      </c>
      <c r="C673" s="15" t="s">
        <v>3</v>
      </c>
      <c r="D673" s="15">
        <v>55</v>
      </c>
      <c r="E673" s="15" t="s">
        <v>40</v>
      </c>
      <c r="F673" s="15" t="s">
        <v>463</v>
      </c>
      <c r="G673" s="15">
        <v>0.16</v>
      </c>
      <c r="H673" s="15">
        <v>0.16</v>
      </c>
      <c r="I673" s="15">
        <v>304.27999999999997</v>
      </c>
      <c r="J673" s="15">
        <v>304.44</v>
      </c>
      <c r="K673" s="15">
        <v>302.97500000000002</v>
      </c>
      <c r="L673" s="15">
        <v>303.10000000000002</v>
      </c>
      <c r="M673" s="15" t="s">
        <v>2481</v>
      </c>
      <c r="N673" s="15" t="s">
        <v>2482</v>
      </c>
      <c r="O673" s="15" t="s">
        <v>2483</v>
      </c>
      <c r="P673" s="15">
        <v>0</v>
      </c>
      <c r="Q673" s="15">
        <v>0</v>
      </c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3" x14ac:dyDescent="0.15">
      <c r="A674" s="15">
        <v>397</v>
      </c>
      <c r="B674" s="15" t="s">
        <v>2</v>
      </c>
      <c r="C674" s="15" t="s">
        <v>3</v>
      </c>
      <c r="D674" s="15">
        <v>56</v>
      </c>
      <c r="E674" s="15" t="s">
        <v>40</v>
      </c>
      <c r="F674" s="15">
        <v>1</v>
      </c>
      <c r="G674" s="15">
        <v>1.49</v>
      </c>
      <c r="H674" s="15">
        <v>1.49</v>
      </c>
      <c r="I674" s="15">
        <v>303.10000000000002</v>
      </c>
      <c r="J674" s="15">
        <v>304.58999999999997</v>
      </c>
      <c r="K674" s="15">
        <v>303.10000000000002</v>
      </c>
      <c r="L674" s="15">
        <v>304.38299999999998</v>
      </c>
      <c r="M674" s="15" t="s">
        <v>2484</v>
      </c>
      <c r="N674" s="15" t="s">
        <v>2485</v>
      </c>
      <c r="O674" s="15" t="s">
        <v>2486</v>
      </c>
      <c r="P674" s="15">
        <v>0</v>
      </c>
      <c r="Q674" s="15">
        <v>0</v>
      </c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3" x14ac:dyDescent="0.15">
      <c r="A675" s="15">
        <v>397</v>
      </c>
      <c r="B675" s="15" t="s">
        <v>2</v>
      </c>
      <c r="C675" s="15" t="s">
        <v>3</v>
      </c>
      <c r="D675" s="15">
        <v>56</v>
      </c>
      <c r="E675" s="15" t="s">
        <v>40</v>
      </c>
      <c r="F675" s="15">
        <v>2</v>
      </c>
      <c r="G675" s="15">
        <v>1.5</v>
      </c>
      <c r="H675" s="15">
        <v>1.5</v>
      </c>
      <c r="I675" s="15">
        <v>304.58999999999997</v>
      </c>
      <c r="J675" s="15">
        <v>306.08999999999997</v>
      </c>
      <c r="K675" s="15">
        <v>304.38299999999998</v>
      </c>
      <c r="L675" s="15">
        <v>305.67500000000001</v>
      </c>
      <c r="M675" s="15" t="s">
        <v>2487</v>
      </c>
      <c r="N675" s="15" t="s">
        <v>2488</v>
      </c>
      <c r="O675" s="15" t="s">
        <v>2489</v>
      </c>
      <c r="P675" s="15">
        <v>0</v>
      </c>
      <c r="Q675" s="15">
        <v>0</v>
      </c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3" x14ac:dyDescent="0.15">
      <c r="A676" s="15">
        <v>397</v>
      </c>
      <c r="B676" s="15" t="s">
        <v>2</v>
      </c>
      <c r="C676" s="15" t="s">
        <v>3</v>
      </c>
      <c r="D676" s="15">
        <v>56</v>
      </c>
      <c r="E676" s="15" t="s">
        <v>40</v>
      </c>
      <c r="F676" s="15">
        <v>3</v>
      </c>
      <c r="G676" s="15">
        <v>1.5</v>
      </c>
      <c r="H676" s="15">
        <v>1.5</v>
      </c>
      <c r="I676" s="15">
        <v>306.08999999999997</v>
      </c>
      <c r="J676" s="15">
        <v>307.58999999999997</v>
      </c>
      <c r="K676" s="15">
        <v>305.67500000000001</v>
      </c>
      <c r="L676" s="15">
        <v>306.96699999999998</v>
      </c>
      <c r="M676" s="15" t="s">
        <v>2490</v>
      </c>
      <c r="N676" s="15" t="s">
        <v>2491</v>
      </c>
      <c r="O676" s="15" t="s">
        <v>2492</v>
      </c>
      <c r="P676" s="15">
        <v>0</v>
      </c>
      <c r="Q676" s="15">
        <v>0</v>
      </c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3" x14ac:dyDescent="0.15">
      <c r="A677" s="15">
        <v>397</v>
      </c>
      <c r="B677" s="15" t="s">
        <v>2</v>
      </c>
      <c r="C677" s="15" t="s">
        <v>3</v>
      </c>
      <c r="D677" s="15">
        <v>56</v>
      </c>
      <c r="E677" s="15" t="s">
        <v>40</v>
      </c>
      <c r="F677" s="15">
        <v>4</v>
      </c>
      <c r="G677" s="15">
        <v>1.04</v>
      </c>
      <c r="H677" s="15">
        <v>1.04</v>
      </c>
      <c r="I677" s="15">
        <v>307.58999999999997</v>
      </c>
      <c r="J677" s="15">
        <v>308.63</v>
      </c>
      <c r="K677" s="15">
        <v>306.96699999999998</v>
      </c>
      <c r="L677" s="15">
        <v>307.86200000000002</v>
      </c>
      <c r="M677" s="15" t="s">
        <v>2493</v>
      </c>
      <c r="N677" s="15" t="s">
        <v>2494</v>
      </c>
      <c r="O677" s="15" t="s">
        <v>2495</v>
      </c>
      <c r="P677" s="15">
        <v>0</v>
      </c>
      <c r="Q677" s="15">
        <v>0</v>
      </c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3" x14ac:dyDescent="0.15">
      <c r="A678" s="15">
        <v>397</v>
      </c>
      <c r="B678" s="15" t="s">
        <v>2</v>
      </c>
      <c r="C678" s="15" t="s">
        <v>3</v>
      </c>
      <c r="D678" s="15">
        <v>56</v>
      </c>
      <c r="E678" s="15" t="s">
        <v>40</v>
      </c>
      <c r="F678" s="15" t="s">
        <v>463</v>
      </c>
      <c r="G678" s="15">
        <v>0.16</v>
      </c>
      <c r="H678" s="15">
        <v>0.16</v>
      </c>
      <c r="I678" s="15">
        <v>308.63</v>
      </c>
      <c r="J678" s="15">
        <v>308.79000000000002</v>
      </c>
      <c r="K678" s="15">
        <v>307.86200000000002</v>
      </c>
      <c r="L678" s="15">
        <v>308</v>
      </c>
      <c r="M678" s="15" t="s">
        <v>2496</v>
      </c>
      <c r="N678" s="15" t="s">
        <v>2497</v>
      </c>
      <c r="O678" s="15" t="s">
        <v>2498</v>
      </c>
      <c r="P678" s="15">
        <v>0</v>
      </c>
      <c r="Q678" s="15">
        <v>0</v>
      </c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3" x14ac:dyDescent="0.15">
      <c r="A679" s="15">
        <v>397</v>
      </c>
      <c r="B679" s="15" t="s">
        <v>2</v>
      </c>
      <c r="C679" s="15" t="s">
        <v>3</v>
      </c>
      <c r="D679" s="15">
        <v>57</v>
      </c>
      <c r="E679" s="15" t="s">
        <v>40</v>
      </c>
      <c r="F679" s="15">
        <v>1</v>
      </c>
      <c r="G679" s="15">
        <v>1.49</v>
      </c>
      <c r="H679" s="15">
        <v>1.49</v>
      </c>
      <c r="I679" s="15">
        <v>308</v>
      </c>
      <c r="J679" s="15">
        <v>309.49</v>
      </c>
      <c r="K679" s="15">
        <v>308</v>
      </c>
      <c r="L679" s="15">
        <v>309.18799999999999</v>
      </c>
      <c r="M679" s="15" t="s">
        <v>2499</v>
      </c>
      <c r="N679" s="15" t="s">
        <v>2500</v>
      </c>
      <c r="O679" s="15" t="s">
        <v>2501</v>
      </c>
      <c r="P679" s="15">
        <v>0</v>
      </c>
      <c r="Q679" s="15">
        <v>0</v>
      </c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3" x14ac:dyDescent="0.15">
      <c r="A680" s="15">
        <v>397</v>
      </c>
      <c r="B680" s="15" t="s">
        <v>2</v>
      </c>
      <c r="C680" s="15" t="s">
        <v>3</v>
      </c>
      <c r="D680" s="15">
        <v>57</v>
      </c>
      <c r="E680" s="15" t="s">
        <v>40</v>
      </c>
      <c r="F680" s="15">
        <v>2</v>
      </c>
      <c r="G680" s="15">
        <v>1.49</v>
      </c>
      <c r="H680" s="15">
        <v>1.49</v>
      </c>
      <c r="I680" s="15">
        <v>309.49</v>
      </c>
      <c r="J680" s="15">
        <v>310.98</v>
      </c>
      <c r="K680" s="15">
        <v>309.18799999999999</v>
      </c>
      <c r="L680" s="15">
        <v>310.37599999999998</v>
      </c>
      <c r="M680" s="15" t="s">
        <v>2502</v>
      </c>
      <c r="N680" s="15" t="s">
        <v>2503</v>
      </c>
      <c r="O680" s="15" t="s">
        <v>2504</v>
      </c>
      <c r="P680" s="15">
        <v>0</v>
      </c>
      <c r="Q680" s="15">
        <v>0</v>
      </c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3" x14ac:dyDescent="0.15">
      <c r="A681" s="15">
        <v>397</v>
      </c>
      <c r="B681" s="15" t="s">
        <v>2</v>
      </c>
      <c r="C681" s="15" t="s">
        <v>3</v>
      </c>
      <c r="D681" s="15">
        <v>57</v>
      </c>
      <c r="E681" s="15" t="s">
        <v>40</v>
      </c>
      <c r="F681" s="15">
        <v>3</v>
      </c>
      <c r="G681" s="15">
        <v>1.5</v>
      </c>
      <c r="H681" s="15">
        <v>1.5</v>
      </c>
      <c r="I681" s="15">
        <v>310.98</v>
      </c>
      <c r="J681" s="15">
        <v>312.48</v>
      </c>
      <c r="K681" s="15">
        <v>310.37599999999998</v>
      </c>
      <c r="L681" s="15">
        <v>311.572</v>
      </c>
      <c r="M681" s="15" t="s">
        <v>2505</v>
      </c>
      <c r="N681" s="15" t="s">
        <v>2506</v>
      </c>
      <c r="O681" s="15" t="s">
        <v>2507</v>
      </c>
      <c r="P681" s="15">
        <v>0</v>
      </c>
      <c r="Q681" s="15">
        <v>0</v>
      </c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3" x14ac:dyDescent="0.15">
      <c r="A682" s="15">
        <v>397</v>
      </c>
      <c r="B682" s="15" t="s">
        <v>2</v>
      </c>
      <c r="C682" s="15" t="s">
        <v>3</v>
      </c>
      <c r="D682" s="15">
        <v>57</v>
      </c>
      <c r="E682" s="15" t="s">
        <v>40</v>
      </c>
      <c r="F682" s="15">
        <v>4</v>
      </c>
      <c r="G682" s="15">
        <v>1.2</v>
      </c>
      <c r="H682" s="15">
        <v>1.2</v>
      </c>
      <c r="I682" s="15">
        <v>312.48</v>
      </c>
      <c r="J682" s="15">
        <v>313.68</v>
      </c>
      <c r="K682" s="15">
        <v>311.572</v>
      </c>
      <c r="L682" s="15">
        <v>312.529</v>
      </c>
      <c r="M682" s="15" t="s">
        <v>2508</v>
      </c>
      <c r="N682" s="15" t="s">
        <v>2509</v>
      </c>
      <c r="O682" s="15" t="s">
        <v>2510</v>
      </c>
      <c r="P682" s="15">
        <v>0</v>
      </c>
      <c r="Q682" s="15">
        <v>0</v>
      </c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3" x14ac:dyDescent="0.15">
      <c r="A683" s="15">
        <v>397</v>
      </c>
      <c r="B683" s="15" t="s">
        <v>2</v>
      </c>
      <c r="C683" s="15" t="s">
        <v>3</v>
      </c>
      <c r="D683" s="15">
        <v>57</v>
      </c>
      <c r="E683" s="15" t="s">
        <v>40</v>
      </c>
      <c r="F683" s="15" t="s">
        <v>463</v>
      </c>
      <c r="G683" s="15">
        <v>0.34</v>
      </c>
      <c r="H683" s="15">
        <v>0.34</v>
      </c>
      <c r="I683" s="15">
        <v>313.68</v>
      </c>
      <c r="J683" s="15">
        <v>314.02</v>
      </c>
      <c r="K683" s="15">
        <v>312.529</v>
      </c>
      <c r="L683" s="15">
        <v>312.8</v>
      </c>
      <c r="M683" s="15" t="s">
        <v>2511</v>
      </c>
      <c r="N683" s="15" t="s">
        <v>2512</v>
      </c>
      <c r="O683" s="15" t="s">
        <v>2513</v>
      </c>
      <c r="P683" s="15">
        <v>0</v>
      </c>
      <c r="Q683" s="15">
        <v>0</v>
      </c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3" x14ac:dyDescent="0.15">
      <c r="A684" s="15">
        <v>397</v>
      </c>
      <c r="B684" s="15" t="s">
        <v>2</v>
      </c>
      <c r="C684" s="15" t="s">
        <v>3</v>
      </c>
      <c r="D684" s="15">
        <v>58</v>
      </c>
      <c r="E684" s="15" t="s">
        <v>40</v>
      </c>
      <c r="F684" s="15">
        <v>1</v>
      </c>
      <c r="G684" s="15">
        <v>1.5</v>
      </c>
      <c r="H684" s="15">
        <v>1.5</v>
      </c>
      <c r="I684" s="15">
        <v>312.8</v>
      </c>
      <c r="J684" s="15">
        <v>314.3</v>
      </c>
      <c r="K684" s="15">
        <v>312.8</v>
      </c>
      <c r="L684" s="15">
        <v>313.93799999999999</v>
      </c>
      <c r="M684" s="15" t="s">
        <v>2514</v>
      </c>
      <c r="N684" s="15" t="s">
        <v>2515</v>
      </c>
      <c r="O684" s="15" t="s">
        <v>2516</v>
      </c>
      <c r="P684" s="15">
        <v>0</v>
      </c>
      <c r="Q684" s="15">
        <v>0</v>
      </c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3" x14ac:dyDescent="0.15">
      <c r="A685" s="15">
        <v>397</v>
      </c>
      <c r="B685" s="15" t="s">
        <v>2</v>
      </c>
      <c r="C685" s="15" t="s">
        <v>3</v>
      </c>
      <c r="D685" s="15">
        <v>58</v>
      </c>
      <c r="E685" s="15" t="s">
        <v>40</v>
      </c>
      <c r="F685" s="15">
        <v>2</v>
      </c>
      <c r="G685" s="15">
        <v>1.35</v>
      </c>
      <c r="H685" s="15">
        <v>1.35</v>
      </c>
      <c r="I685" s="15">
        <v>314.3</v>
      </c>
      <c r="J685" s="15">
        <v>315.64999999999998</v>
      </c>
      <c r="K685" s="15">
        <v>313.93799999999999</v>
      </c>
      <c r="L685" s="15">
        <v>314.96199999999999</v>
      </c>
      <c r="M685" s="15" t="s">
        <v>2517</v>
      </c>
      <c r="N685" s="15" t="s">
        <v>2518</v>
      </c>
      <c r="O685" s="15" t="s">
        <v>2519</v>
      </c>
      <c r="P685" s="15">
        <v>0</v>
      </c>
      <c r="Q685" s="15">
        <v>0</v>
      </c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3" x14ac:dyDescent="0.15">
      <c r="A686" s="15">
        <v>397</v>
      </c>
      <c r="B686" s="15" t="s">
        <v>2</v>
      </c>
      <c r="C686" s="15" t="s">
        <v>3</v>
      </c>
      <c r="D686" s="15">
        <v>58</v>
      </c>
      <c r="E686" s="15" t="s">
        <v>40</v>
      </c>
      <c r="F686" s="15">
        <v>3</v>
      </c>
      <c r="G686" s="15">
        <v>1.51</v>
      </c>
      <c r="H686" s="15">
        <v>1.51</v>
      </c>
      <c r="I686" s="15">
        <v>315.64999999999998</v>
      </c>
      <c r="J686" s="15">
        <v>317.16000000000003</v>
      </c>
      <c r="K686" s="15">
        <v>314.96199999999999</v>
      </c>
      <c r="L686" s="15">
        <v>316.10700000000003</v>
      </c>
      <c r="M686" s="15" t="s">
        <v>2520</v>
      </c>
      <c r="N686" s="15" t="s">
        <v>2521</v>
      </c>
      <c r="O686" s="15" t="s">
        <v>2522</v>
      </c>
      <c r="P686" s="15">
        <v>0</v>
      </c>
      <c r="Q686" s="15">
        <v>0</v>
      </c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3" x14ac:dyDescent="0.15">
      <c r="A687" s="15">
        <v>397</v>
      </c>
      <c r="B687" s="15" t="s">
        <v>2</v>
      </c>
      <c r="C687" s="15" t="s">
        <v>3</v>
      </c>
      <c r="D687" s="15">
        <v>58</v>
      </c>
      <c r="E687" s="15" t="s">
        <v>40</v>
      </c>
      <c r="F687" s="15">
        <v>4</v>
      </c>
      <c r="G687" s="15">
        <v>1.23</v>
      </c>
      <c r="H687" s="15">
        <v>1.23</v>
      </c>
      <c r="I687" s="15">
        <v>317.16000000000003</v>
      </c>
      <c r="J687" s="15">
        <v>318.39</v>
      </c>
      <c r="K687" s="15">
        <v>316.10700000000003</v>
      </c>
      <c r="L687" s="15">
        <v>317.04000000000002</v>
      </c>
      <c r="M687" s="15" t="s">
        <v>2523</v>
      </c>
      <c r="N687" s="15" t="s">
        <v>2524</v>
      </c>
      <c r="O687" s="15" t="s">
        <v>2525</v>
      </c>
      <c r="P687" s="15">
        <v>0</v>
      </c>
      <c r="Q687" s="15">
        <v>0</v>
      </c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3" x14ac:dyDescent="0.15">
      <c r="A688" s="15">
        <v>397</v>
      </c>
      <c r="B688" s="15" t="s">
        <v>2</v>
      </c>
      <c r="C688" s="15" t="s">
        <v>3</v>
      </c>
      <c r="D688" s="15">
        <v>58</v>
      </c>
      <c r="E688" s="15" t="s">
        <v>40</v>
      </c>
      <c r="F688" s="15">
        <v>5</v>
      </c>
      <c r="G688" s="15">
        <v>0.54</v>
      </c>
      <c r="H688" s="15">
        <v>0.54</v>
      </c>
      <c r="I688" s="15">
        <v>318.39</v>
      </c>
      <c r="J688" s="15">
        <v>318.93</v>
      </c>
      <c r="K688" s="15">
        <v>317.04000000000002</v>
      </c>
      <c r="L688" s="15">
        <v>317.45</v>
      </c>
      <c r="M688" s="15" t="s">
        <v>2526</v>
      </c>
      <c r="N688" s="15" t="s">
        <v>2527</v>
      </c>
      <c r="O688" s="15" t="s">
        <v>2528</v>
      </c>
      <c r="P688" s="15">
        <v>0</v>
      </c>
      <c r="Q688" s="15">
        <v>0</v>
      </c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3" x14ac:dyDescent="0.15">
      <c r="A689" s="15">
        <v>397</v>
      </c>
      <c r="B689" s="15" t="s">
        <v>2</v>
      </c>
      <c r="C689" s="15" t="s">
        <v>3</v>
      </c>
      <c r="D689" s="15">
        <v>58</v>
      </c>
      <c r="E689" s="15" t="s">
        <v>40</v>
      </c>
      <c r="F689" s="15" t="s">
        <v>463</v>
      </c>
      <c r="G689" s="15">
        <v>0.33</v>
      </c>
      <c r="H689" s="15">
        <v>0.33</v>
      </c>
      <c r="I689" s="15">
        <v>318.93</v>
      </c>
      <c r="J689" s="15">
        <v>319.26</v>
      </c>
      <c r="K689" s="15">
        <v>317.45</v>
      </c>
      <c r="L689" s="15">
        <v>317.7</v>
      </c>
      <c r="M689" s="15" t="s">
        <v>2529</v>
      </c>
      <c r="N689" s="15" t="s">
        <v>2530</v>
      </c>
      <c r="O689" s="15" t="s">
        <v>2531</v>
      </c>
      <c r="P689" s="15">
        <v>0</v>
      </c>
      <c r="Q689" s="15">
        <v>0</v>
      </c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3" x14ac:dyDescent="0.15">
      <c r="A690" s="15">
        <v>397</v>
      </c>
      <c r="B690" s="15" t="s">
        <v>2</v>
      </c>
      <c r="C690" s="15" t="s">
        <v>3</v>
      </c>
      <c r="D690" s="15">
        <v>59</v>
      </c>
      <c r="E690" s="15" t="s">
        <v>40</v>
      </c>
      <c r="F690" s="15">
        <v>1</v>
      </c>
      <c r="G690" s="15">
        <v>1.49</v>
      </c>
      <c r="H690" s="15">
        <v>1.49</v>
      </c>
      <c r="I690" s="15">
        <v>317.7</v>
      </c>
      <c r="J690" s="15">
        <v>319.19</v>
      </c>
      <c r="K690" s="15">
        <v>317.7</v>
      </c>
      <c r="L690" s="15">
        <v>319.16899999999998</v>
      </c>
      <c r="M690" s="15" t="s">
        <v>2532</v>
      </c>
      <c r="N690" s="15" t="s">
        <v>2533</v>
      </c>
      <c r="O690" s="15" t="s">
        <v>2534</v>
      </c>
      <c r="P690" s="15">
        <v>0</v>
      </c>
      <c r="Q690" s="15">
        <v>0</v>
      </c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3" x14ac:dyDescent="0.15">
      <c r="A691" s="15">
        <v>397</v>
      </c>
      <c r="B691" s="15" t="s">
        <v>2</v>
      </c>
      <c r="C691" s="15" t="s">
        <v>3</v>
      </c>
      <c r="D691" s="15">
        <v>59</v>
      </c>
      <c r="E691" s="15" t="s">
        <v>40</v>
      </c>
      <c r="F691" s="15">
        <v>2</v>
      </c>
      <c r="G691" s="15">
        <v>1.5</v>
      </c>
      <c r="H691" s="15">
        <v>1.5</v>
      </c>
      <c r="I691" s="15">
        <v>319.19</v>
      </c>
      <c r="J691" s="15">
        <v>320.69</v>
      </c>
      <c r="K691" s="15">
        <v>319.16899999999998</v>
      </c>
      <c r="L691" s="15">
        <v>320.64699999999999</v>
      </c>
      <c r="M691" s="15" t="s">
        <v>2535</v>
      </c>
      <c r="N691" s="15" t="s">
        <v>2536</v>
      </c>
      <c r="O691" s="15" t="s">
        <v>2537</v>
      </c>
      <c r="P691" s="15">
        <v>0</v>
      </c>
      <c r="Q691" s="15">
        <v>0</v>
      </c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3" x14ac:dyDescent="0.15">
      <c r="A692" s="15">
        <v>397</v>
      </c>
      <c r="B692" s="15" t="s">
        <v>2</v>
      </c>
      <c r="C692" s="15" t="s">
        <v>3</v>
      </c>
      <c r="D692" s="15">
        <v>59</v>
      </c>
      <c r="E692" s="15" t="s">
        <v>40</v>
      </c>
      <c r="F692" s="15">
        <v>3</v>
      </c>
      <c r="G692" s="15">
        <v>1.21</v>
      </c>
      <c r="H692" s="15">
        <v>1.21</v>
      </c>
      <c r="I692" s="15">
        <v>320.69</v>
      </c>
      <c r="J692" s="15">
        <v>321.89999999999998</v>
      </c>
      <c r="K692" s="15">
        <v>320.64699999999999</v>
      </c>
      <c r="L692" s="15">
        <v>321.83999999999997</v>
      </c>
      <c r="M692" s="15" t="s">
        <v>2538</v>
      </c>
      <c r="N692" s="15" t="s">
        <v>2539</v>
      </c>
      <c r="O692" s="15" t="s">
        <v>2540</v>
      </c>
      <c r="P692" s="15">
        <v>0</v>
      </c>
      <c r="Q692" s="15">
        <v>0</v>
      </c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3" x14ac:dyDescent="0.15">
      <c r="A693" s="15">
        <v>397</v>
      </c>
      <c r="B693" s="15" t="s">
        <v>2</v>
      </c>
      <c r="C693" s="15" t="s">
        <v>3</v>
      </c>
      <c r="D693" s="15">
        <v>59</v>
      </c>
      <c r="E693" s="15" t="s">
        <v>40</v>
      </c>
      <c r="F693" s="15">
        <v>4</v>
      </c>
      <c r="G693" s="15">
        <v>0.52</v>
      </c>
      <c r="H693" s="15">
        <v>0.52</v>
      </c>
      <c r="I693" s="15">
        <v>321.89999999999998</v>
      </c>
      <c r="J693" s="15">
        <v>322.42</v>
      </c>
      <c r="K693" s="15">
        <v>321.83999999999997</v>
      </c>
      <c r="L693" s="15">
        <v>322.35199999999998</v>
      </c>
      <c r="M693" s="15" t="s">
        <v>2541</v>
      </c>
      <c r="N693" s="15" t="s">
        <v>2542</v>
      </c>
      <c r="O693" s="15" t="s">
        <v>2543</v>
      </c>
      <c r="P693" s="15">
        <v>0</v>
      </c>
      <c r="Q693" s="15">
        <v>0</v>
      </c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3" x14ac:dyDescent="0.15">
      <c r="A694" s="15">
        <v>397</v>
      </c>
      <c r="B694" s="15" t="s">
        <v>2</v>
      </c>
      <c r="C694" s="15" t="s">
        <v>3</v>
      </c>
      <c r="D694" s="15">
        <v>59</v>
      </c>
      <c r="E694" s="15" t="s">
        <v>40</v>
      </c>
      <c r="F694" s="15" t="s">
        <v>463</v>
      </c>
      <c r="G694" s="15">
        <v>0.15</v>
      </c>
      <c r="H694" s="15">
        <v>0.15</v>
      </c>
      <c r="I694" s="15">
        <v>322.42</v>
      </c>
      <c r="J694" s="15">
        <v>322.57</v>
      </c>
      <c r="K694" s="15">
        <v>322.35199999999998</v>
      </c>
      <c r="L694" s="15">
        <v>322.5</v>
      </c>
      <c r="M694" s="15" t="s">
        <v>2544</v>
      </c>
      <c r="N694" s="15" t="s">
        <v>2545</v>
      </c>
      <c r="O694" s="15" t="s">
        <v>2546</v>
      </c>
      <c r="P694" s="15">
        <v>0</v>
      </c>
      <c r="Q694" s="15">
        <v>0</v>
      </c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3" x14ac:dyDescent="0.15">
      <c r="A695" s="15">
        <v>397</v>
      </c>
      <c r="B695" s="15" t="s">
        <v>2</v>
      </c>
      <c r="C695" s="15" t="s">
        <v>3</v>
      </c>
      <c r="D695" s="15">
        <v>60</v>
      </c>
      <c r="E695" s="15" t="s">
        <v>40</v>
      </c>
      <c r="F695" s="15">
        <v>1</v>
      </c>
      <c r="G695" s="15">
        <v>1.48</v>
      </c>
      <c r="H695" s="15">
        <v>1.48</v>
      </c>
      <c r="I695" s="15">
        <v>322.5</v>
      </c>
      <c r="J695" s="15">
        <v>323.98</v>
      </c>
      <c r="K695" s="15">
        <v>322.5</v>
      </c>
      <c r="L695" s="15">
        <v>323.66000000000003</v>
      </c>
      <c r="M695" s="15" t="s">
        <v>2547</v>
      </c>
      <c r="N695" s="15" t="s">
        <v>2548</v>
      </c>
      <c r="O695" s="15" t="s">
        <v>2549</v>
      </c>
      <c r="P695" s="15">
        <v>0</v>
      </c>
      <c r="Q695" s="15">
        <v>0</v>
      </c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3" x14ac:dyDescent="0.15">
      <c r="A696" s="15">
        <v>397</v>
      </c>
      <c r="B696" s="15" t="s">
        <v>2</v>
      </c>
      <c r="C696" s="15" t="s">
        <v>3</v>
      </c>
      <c r="D696" s="15">
        <v>60</v>
      </c>
      <c r="E696" s="15" t="s">
        <v>40</v>
      </c>
      <c r="F696" s="15">
        <v>2</v>
      </c>
      <c r="G696" s="15">
        <v>1.49</v>
      </c>
      <c r="H696" s="15">
        <v>1.49</v>
      </c>
      <c r="I696" s="15">
        <v>323.98</v>
      </c>
      <c r="J696" s="15">
        <v>325.47000000000003</v>
      </c>
      <c r="K696" s="15">
        <v>323.66000000000003</v>
      </c>
      <c r="L696" s="15">
        <v>324.82799999999997</v>
      </c>
      <c r="M696" s="15" t="s">
        <v>2550</v>
      </c>
      <c r="N696" s="15" t="s">
        <v>2551</v>
      </c>
      <c r="O696" s="15" t="s">
        <v>2552</v>
      </c>
      <c r="P696" s="15">
        <v>0</v>
      </c>
      <c r="Q696" s="15">
        <v>0</v>
      </c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3" x14ac:dyDescent="0.15">
      <c r="A697" s="15">
        <v>397</v>
      </c>
      <c r="B697" s="15" t="s">
        <v>2</v>
      </c>
      <c r="C697" s="15" t="s">
        <v>3</v>
      </c>
      <c r="D697" s="15">
        <v>60</v>
      </c>
      <c r="E697" s="15" t="s">
        <v>40</v>
      </c>
      <c r="F697" s="15">
        <v>3</v>
      </c>
      <c r="G697" s="15">
        <v>1.49</v>
      </c>
      <c r="H697" s="15">
        <v>1.49</v>
      </c>
      <c r="I697" s="15">
        <v>325.47000000000003</v>
      </c>
      <c r="J697" s="15">
        <v>326.95999999999998</v>
      </c>
      <c r="K697" s="15">
        <v>324.82799999999997</v>
      </c>
      <c r="L697" s="15">
        <v>325.99700000000001</v>
      </c>
      <c r="M697" s="15" t="s">
        <v>2553</v>
      </c>
      <c r="N697" s="15" t="s">
        <v>2554</v>
      </c>
      <c r="O697" s="15" t="s">
        <v>2555</v>
      </c>
      <c r="P697" s="15">
        <v>0</v>
      </c>
      <c r="Q697" s="15">
        <v>0</v>
      </c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3" x14ac:dyDescent="0.15">
      <c r="A698" s="15">
        <v>397</v>
      </c>
      <c r="B698" s="15" t="s">
        <v>2</v>
      </c>
      <c r="C698" s="15" t="s">
        <v>3</v>
      </c>
      <c r="D698" s="15">
        <v>60</v>
      </c>
      <c r="E698" s="15" t="s">
        <v>40</v>
      </c>
      <c r="F698" s="15">
        <v>4</v>
      </c>
      <c r="G698" s="15">
        <v>1.06</v>
      </c>
      <c r="H698" s="15">
        <v>1.06</v>
      </c>
      <c r="I698" s="15">
        <v>326.95999999999998</v>
      </c>
      <c r="J698" s="15">
        <v>328.02</v>
      </c>
      <c r="K698" s="15">
        <v>325.99700000000001</v>
      </c>
      <c r="L698" s="15">
        <v>326.82799999999997</v>
      </c>
      <c r="M698" s="15" t="s">
        <v>2556</v>
      </c>
      <c r="N698" s="15" t="s">
        <v>2557</v>
      </c>
      <c r="O698" s="15" t="s">
        <v>2558</v>
      </c>
      <c r="P698" s="15">
        <v>0</v>
      </c>
      <c r="Q698" s="15">
        <v>0</v>
      </c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3" x14ac:dyDescent="0.15">
      <c r="A699" s="15">
        <v>397</v>
      </c>
      <c r="B699" s="15" t="s">
        <v>2</v>
      </c>
      <c r="C699" s="15" t="s">
        <v>3</v>
      </c>
      <c r="D699" s="15">
        <v>60</v>
      </c>
      <c r="E699" s="15" t="s">
        <v>40</v>
      </c>
      <c r="F699" s="15">
        <v>5</v>
      </c>
      <c r="G699" s="15">
        <v>0.52</v>
      </c>
      <c r="H699" s="15">
        <v>0.52</v>
      </c>
      <c r="I699" s="15">
        <v>328.02</v>
      </c>
      <c r="J699" s="15">
        <v>328.54</v>
      </c>
      <c r="K699" s="15">
        <v>326.82799999999997</v>
      </c>
      <c r="L699" s="15">
        <v>327.23500000000001</v>
      </c>
      <c r="M699" s="15" t="s">
        <v>2559</v>
      </c>
      <c r="N699" s="15" t="s">
        <v>2560</v>
      </c>
      <c r="O699" s="15" t="s">
        <v>2561</v>
      </c>
      <c r="P699" s="15">
        <v>0</v>
      </c>
      <c r="Q699" s="15">
        <v>0</v>
      </c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3" x14ac:dyDescent="0.15">
      <c r="A700" s="15">
        <v>397</v>
      </c>
      <c r="B700" s="15" t="s">
        <v>2</v>
      </c>
      <c r="C700" s="15" t="s">
        <v>3</v>
      </c>
      <c r="D700" s="15">
        <v>60</v>
      </c>
      <c r="E700" s="15" t="s">
        <v>40</v>
      </c>
      <c r="F700" s="15" t="s">
        <v>463</v>
      </c>
      <c r="G700" s="15">
        <v>0.21</v>
      </c>
      <c r="H700" s="15">
        <v>0.21</v>
      </c>
      <c r="I700" s="15">
        <v>328.54</v>
      </c>
      <c r="J700" s="15">
        <v>328.75</v>
      </c>
      <c r="K700" s="15">
        <v>327.23500000000001</v>
      </c>
      <c r="L700" s="15">
        <v>327.39999999999998</v>
      </c>
      <c r="M700" s="15" t="s">
        <v>2562</v>
      </c>
      <c r="N700" s="15" t="s">
        <v>2563</v>
      </c>
      <c r="O700" s="15" t="s">
        <v>2564</v>
      </c>
      <c r="P700" s="15">
        <v>0</v>
      </c>
      <c r="Q700" s="15">
        <v>0</v>
      </c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3" x14ac:dyDescent="0.15">
      <c r="A701" s="15">
        <v>397</v>
      </c>
      <c r="B701" s="15" t="s">
        <v>2</v>
      </c>
      <c r="C701" s="15" t="s">
        <v>3</v>
      </c>
      <c r="D701" s="15">
        <v>61</v>
      </c>
      <c r="E701" s="15" t="s">
        <v>40</v>
      </c>
      <c r="F701" s="15">
        <v>1</v>
      </c>
      <c r="G701" s="15">
        <v>1.5</v>
      </c>
      <c r="H701" s="15">
        <v>1.5</v>
      </c>
      <c r="I701" s="15">
        <v>327.39999999999998</v>
      </c>
      <c r="J701" s="15">
        <v>328.9</v>
      </c>
      <c r="K701" s="15">
        <v>327.39999999999998</v>
      </c>
      <c r="L701" s="15">
        <v>328.72199999999998</v>
      </c>
      <c r="M701" s="15" t="s">
        <v>2565</v>
      </c>
      <c r="N701" s="15" t="s">
        <v>2566</v>
      </c>
      <c r="O701" s="15" t="s">
        <v>2567</v>
      </c>
      <c r="P701" s="15">
        <v>0</v>
      </c>
      <c r="Q701" s="15">
        <v>0</v>
      </c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3" x14ac:dyDescent="0.15">
      <c r="A702" s="15">
        <v>397</v>
      </c>
      <c r="B702" s="15" t="s">
        <v>2</v>
      </c>
      <c r="C702" s="15" t="s">
        <v>3</v>
      </c>
      <c r="D702" s="15">
        <v>61</v>
      </c>
      <c r="E702" s="15" t="s">
        <v>40</v>
      </c>
      <c r="F702" s="15">
        <v>2</v>
      </c>
      <c r="G702" s="15">
        <v>1.49</v>
      </c>
      <c r="H702" s="15">
        <v>1.49</v>
      </c>
      <c r="I702" s="15">
        <v>328.9</v>
      </c>
      <c r="J702" s="15">
        <v>330.39</v>
      </c>
      <c r="K702" s="15">
        <v>328.72199999999998</v>
      </c>
      <c r="L702" s="15">
        <v>330.03399999999999</v>
      </c>
      <c r="M702" s="15" t="s">
        <v>2568</v>
      </c>
      <c r="N702" s="15" t="s">
        <v>2569</v>
      </c>
      <c r="O702" s="15" t="s">
        <v>2570</v>
      </c>
      <c r="P702" s="15">
        <v>0</v>
      </c>
      <c r="Q702" s="15">
        <v>0</v>
      </c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3" x14ac:dyDescent="0.15">
      <c r="A703" s="15">
        <v>397</v>
      </c>
      <c r="B703" s="15" t="s">
        <v>2</v>
      </c>
      <c r="C703" s="15" t="s">
        <v>3</v>
      </c>
      <c r="D703" s="15">
        <v>61</v>
      </c>
      <c r="E703" s="15" t="s">
        <v>40</v>
      </c>
      <c r="F703" s="15">
        <v>3</v>
      </c>
      <c r="G703" s="15">
        <v>1.5</v>
      </c>
      <c r="H703" s="15">
        <v>1.5</v>
      </c>
      <c r="I703" s="15">
        <v>330.39</v>
      </c>
      <c r="J703" s="15">
        <v>331.89</v>
      </c>
      <c r="K703" s="15">
        <v>330.03399999999999</v>
      </c>
      <c r="L703" s="15">
        <v>331.35599999999999</v>
      </c>
      <c r="M703" s="15" t="s">
        <v>2571</v>
      </c>
      <c r="N703" s="15" t="s">
        <v>2572</v>
      </c>
      <c r="O703" s="15" t="s">
        <v>2573</v>
      </c>
      <c r="P703" s="15">
        <v>0</v>
      </c>
      <c r="Q703" s="15">
        <v>0</v>
      </c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3" x14ac:dyDescent="0.15">
      <c r="A704" s="15">
        <v>397</v>
      </c>
      <c r="B704" s="15" t="s">
        <v>2</v>
      </c>
      <c r="C704" s="15" t="s">
        <v>3</v>
      </c>
      <c r="D704" s="15">
        <v>61</v>
      </c>
      <c r="E704" s="15" t="s">
        <v>40</v>
      </c>
      <c r="F704" s="15">
        <v>4</v>
      </c>
      <c r="G704" s="15">
        <v>1.5</v>
      </c>
      <c r="H704" s="15">
        <v>1.5</v>
      </c>
      <c r="I704" s="15">
        <v>331.89</v>
      </c>
      <c r="J704" s="15">
        <v>333.39</v>
      </c>
      <c r="K704" s="15">
        <v>331.35599999999999</v>
      </c>
      <c r="L704" s="15">
        <v>332.678</v>
      </c>
      <c r="M704" s="15" t="s">
        <v>2574</v>
      </c>
      <c r="N704" s="15" t="s">
        <v>2575</v>
      </c>
      <c r="O704" s="15" t="s">
        <v>2576</v>
      </c>
      <c r="P704" s="15">
        <v>0</v>
      </c>
      <c r="Q704" s="15">
        <v>0</v>
      </c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3" x14ac:dyDescent="0.15">
      <c r="A705" s="15">
        <v>397</v>
      </c>
      <c r="B705" s="15" t="s">
        <v>2</v>
      </c>
      <c r="C705" s="15" t="s">
        <v>3</v>
      </c>
      <c r="D705" s="15">
        <v>61</v>
      </c>
      <c r="E705" s="15" t="s">
        <v>40</v>
      </c>
      <c r="F705" s="15">
        <v>5</v>
      </c>
      <c r="G705" s="15">
        <v>0.65</v>
      </c>
      <c r="H705" s="15">
        <v>0.65</v>
      </c>
      <c r="I705" s="15">
        <v>333.39</v>
      </c>
      <c r="J705" s="15">
        <v>334.04</v>
      </c>
      <c r="K705" s="15">
        <v>332.678</v>
      </c>
      <c r="L705" s="15">
        <v>333.25099999999998</v>
      </c>
      <c r="M705" s="15" t="s">
        <v>2577</v>
      </c>
      <c r="N705" s="15" t="s">
        <v>2578</v>
      </c>
      <c r="O705" s="15" t="s">
        <v>2579</v>
      </c>
      <c r="P705" s="15">
        <v>0</v>
      </c>
      <c r="Q705" s="15">
        <v>0</v>
      </c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3" x14ac:dyDescent="0.15">
      <c r="A706" s="15">
        <v>397</v>
      </c>
      <c r="B706" s="15" t="s">
        <v>2</v>
      </c>
      <c r="C706" s="15" t="s">
        <v>3</v>
      </c>
      <c r="D706" s="15">
        <v>61</v>
      </c>
      <c r="E706" s="15" t="s">
        <v>40</v>
      </c>
      <c r="F706" s="15" t="s">
        <v>463</v>
      </c>
      <c r="G706" s="15">
        <v>0.17</v>
      </c>
      <c r="H706" s="15">
        <v>0.17</v>
      </c>
      <c r="I706" s="15">
        <v>334.04</v>
      </c>
      <c r="J706" s="15">
        <v>334.21</v>
      </c>
      <c r="K706" s="15">
        <v>333.25099999999998</v>
      </c>
      <c r="L706" s="15">
        <v>333.4</v>
      </c>
      <c r="M706" s="15" t="s">
        <v>2580</v>
      </c>
      <c r="N706" s="15" t="s">
        <v>2581</v>
      </c>
      <c r="O706" s="15" t="s">
        <v>2582</v>
      </c>
      <c r="P706" s="15">
        <v>0</v>
      </c>
      <c r="Q706" s="15">
        <v>0</v>
      </c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3" x14ac:dyDescent="0.15">
      <c r="A707" s="15">
        <v>397</v>
      </c>
      <c r="B707" s="15" t="s">
        <v>2</v>
      </c>
      <c r="C707" s="15" t="s">
        <v>3</v>
      </c>
      <c r="D707" s="15">
        <v>62</v>
      </c>
      <c r="E707" s="15" t="s">
        <v>40</v>
      </c>
      <c r="F707" s="15">
        <v>1</v>
      </c>
      <c r="G707" s="15">
        <v>1.5</v>
      </c>
      <c r="H707" s="15">
        <v>1.5</v>
      </c>
      <c r="I707" s="15">
        <v>333.4</v>
      </c>
      <c r="J707" s="15">
        <v>334.9</v>
      </c>
      <c r="K707" s="15">
        <v>333.4</v>
      </c>
      <c r="L707" s="15">
        <v>334.65899999999999</v>
      </c>
      <c r="M707" s="15" t="s">
        <v>2583</v>
      </c>
      <c r="N707" s="15" t="s">
        <v>2584</v>
      </c>
      <c r="O707" s="15" t="s">
        <v>2585</v>
      </c>
      <c r="P707" s="15">
        <v>0</v>
      </c>
      <c r="Q707" s="15">
        <v>0</v>
      </c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3" x14ac:dyDescent="0.15">
      <c r="A708" s="15">
        <v>397</v>
      </c>
      <c r="B708" s="15" t="s">
        <v>2</v>
      </c>
      <c r="C708" s="15" t="s">
        <v>3</v>
      </c>
      <c r="D708" s="15">
        <v>62</v>
      </c>
      <c r="E708" s="15" t="s">
        <v>40</v>
      </c>
      <c r="F708" s="15">
        <v>2</v>
      </c>
      <c r="G708" s="15">
        <v>1.49</v>
      </c>
      <c r="H708" s="15">
        <v>1.49</v>
      </c>
      <c r="I708" s="15">
        <v>334.9</v>
      </c>
      <c r="J708" s="15">
        <v>336.39</v>
      </c>
      <c r="K708" s="15">
        <v>334.65899999999999</v>
      </c>
      <c r="L708" s="15">
        <v>335.90899999999999</v>
      </c>
      <c r="M708" s="15" t="s">
        <v>2586</v>
      </c>
      <c r="N708" s="15" t="s">
        <v>2587</v>
      </c>
      <c r="O708" s="15" t="s">
        <v>2588</v>
      </c>
      <c r="P708" s="15">
        <v>0</v>
      </c>
      <c r="Q708" s="15">
        <v>0</v>
      </c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3" x14ac:dyDescent="0.15">
      <c r="A709" s="15">
        <v>397</v>
      </c>
      <c r="B709" s="15" t="s">
        <v>2</v>
      </c>
      <c r="C709" s="15" t="s">
        <v>3</v>
      </c>
      <c r="D709" s="15">
        <v>62</v>
      </c>
      <c r="E709" s="15" t="s">
        <v>40</v>
      </c>
      <c r="F709" s="15">
        <v>3</v>
      </c>
      <c r="G709" s="15">
        <v>1.5</v>
      </c>
      <c r="H709" s="15">
        <v>1.5</v>
      </c>
      <c r="I709" s="15">
        <v>336.39</v>
      </c>
      <c r="J709" s="15">
        <v>337.89</v>
      </c>
      <c r="K709" s="15">
        <v>335.90899999999999</v>
      </c>
      <c r="L709" s="15">
        <v>337.16699999999997</v>
      </c>
      <c r="M709" s="15" t="s">
        <v>2589</v>
      </c>
      <c r="N709" s="15" t="s">
        <v>2590</v>
      </c>
      <c r="O709" s="15" t="s">
        <v>2591</v>
      </c>
      <c r="P709" s="15">
        <v>0</v>
      </c>
      <c r="Q709" s="15">
        <v>0</v>
      </c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3" x14ac:dyDescent="0.15">
      <c r="A710" s="15">
        <v>397</v>
      </c>
      <c r="B710" s="15" t="s">
        <v>2</v>
      </c>
      <c r="C710" s="15" t="s">
        <v>3</v>
      </c>
      <c r="D710" s="15">
        <v>62</v>
      </c>
      <c r="E710" s="15" t="s">
        <v>40</v>
      </c>
      <c r="F710" s="15">
        <v>4</v>
      </c>
      <c r="G710" s="15">
        <v>1.17</v>
      </c>
      <c r="H710" s="15">
        <v>1.17</v>
      </c>
      <c r="I710" s="15">
        <v>337.89</v>
      </c>
      <c r="J710" s="15">
        <v>339.06</v>
      </c>
      <c r="K710" s="15">
        <v>337.16699999999997</v>
      </c>
      <c r="L710" s="15">
        <v>338.149</v>
      </c>
      <c r="M710" s="15" t="s">
        <v>2592</v>
      </c>
      <c r="N710" s="15" t="s">
        <v>2593</v>
      </c>
      <c r="O710" s="15" t="s">
        <v>2594</v>
      </c>
      <c r="P710" s="15">
        <v>0</v>
      </c>
      <c r="Q710" s="15">
        <v>0</v>
      </c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3" x14ac:dyDescent="0.15">
      <c r="A711" s="15">
        <v>397</v>
      </c>
      <c r="B711" s="15" t="s">
        <v>2</v>
      </c>
      <c r="C711" s="15" t="s">
        <v>3</v>
      </c>
      <c r="D711" s="15">
        <v>62</v>
      </c>
      <c r="E711" s="15" t="s">
        <v>40</v>
      </c>
      <c r="F711" s="15" t="s">
        <v>463</v>
      </c>
      <c r="G711" s="15">
        <v>0.18</v>
      </c>
      <c r="H711" s="15">
        <v>0.18</v>
      </c>
      <c r="I711" s="15">
        <v>339.06</v>
      </c>
      <c r="J711" s="15">
        <v>339.24</v>
      </c>
      <c r="K711" s="15">
        <v>338.149</v>
      </c>
      <c r="L711" s="15">
        <v>338.3</v>
      </c>
      <c r="M711" s="15" t="s">
        <v>2595</v>
      </c>
      <c r="N711" s="15" t="s">
        <v>2596</v>
      </c>
      <c r="O711" s="15" t="s">
        <v>2597</v>
      </c>
      <c r="P711" s="15">
        <v>0</v>
      </c>
      <c r="Q711" s="15">
        <v>0</v>
      </c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3" x14ac:dyDescent="0.15">
      <c r="A712" s="15">
        <v>397</v>
      </c>
      <c r="B712" s="15" t="s">
        <v>2</v>
      </c>
      <c r="C712" s="15" t="s">
        <v>3</v>
      </c>
      <c r="D712" s="15">
        <v>63</v>
      </c>
      <c r="E712" s="15" t="s">
        <v>40</v>
      </c>
      <c r="F712" s="15">
        <v>1</v>
      </c>
      <c r="G712" s="15">
        <v>1.48</v>
      </c>
      <c r="H712" s="15">
        <v>1.48</v>
      </c>
      <c r="I712" s="15">
        <v>338.3</v>
      </c>
      <c r="J712" s="15">
        <v>339.78</v>
      </c>
      <c r="K712" s="15">
        <v>338.3</v>
      </c>
      <c r="L712" s="15">
        <v>339.69299999999998</v>
      </c>
      <c r="M712" s="15" t="s">
        <v>2598</v>
      </c>
      <c r="N712" s="15" t="s">
        <v>2599</v>
      </c>
      <c r="O712" s="15" t="s">
        <v>2600</v>
      </c>
      <c r="P712" s="15">
        <v>0</v>
      </c>
      <c r="Q712" s="15">
        <v>0</v>
      </c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3" x14ac:dyDescent="0.15">
      <c r="A713" s="15">
        <v>397</v>
      </c>
      <c r="B713" s="15" t="s">
        <v>2</v>
      </c>
      <c r="C713" s="15" t="s">
        <v>3</v>
      </c>
      <c r="D713" s="15">
        <v>63</v>
      </c>
      <c r="E713" s="15" t="s">
        <v>40</v>
      </c>
      <c r="F713" s="15">
        <v>2</v>
      </c>
      <c r="G713" s="15">
        <v>1.5</v>
      </c>
      <c r="H713" s="15">
        <v>1.5</v>
      </c>
      <c r="I713" s="15">
        <v>339.78</v>
      </c>
      <c r="J713" s="15">
        <v>341.28</v>
      </c>
      <c r="K713" s="15">
        <v>339.69299999999998</v>
      </c>
      <c r="L713" s="15">
        <v>341.10500000000002</v>
      </c>
      <c r="M713" s="15" t="s">
        <v>2601</v>
      </c>
      <c r="N713" s="15" t="s">
        <v>2602</v>
      </c>
      <c r="O713" s="15" t="s">
        <v>2603</v>
      </c>
      <c r="P713" s="15">
        <v>0</v>
      </c>
      <c r="Q713" s="15">
        <v>0</v>
      </c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3" x14ac:dyDescent="0.15">
      <c r="A714" s="15">
        <v>397</v>
      </c>
      <c r="B714" s="15" t="s">
        <v>2</v>
      </c>
      <c r="C714" s="15" t="s">
        <v>3</v>
      </c>
      <c r="D714" s="15">
        <v>63</v>
      </c>
      <c r="E714" s="15" t="s">
        <v>40</v>
      </c>
      <c r="F714" s="15">
        <v>3</v>
      </c>
      <c r="G714" s="15">
        <v>1.19</v>
      </c>
      <c r="H714" s="15">
        <v>1.19</v>
      </c>
      <c r="I714" s="15">
        <v>341.28</v>
      </c>
      <c r="J714" s="15">
        <v>342.47</v>
      </c>
      <c r="K714" s="15">
        <v>341.10500000000002</v>
      </c>
      <c r="L714" s="15">
        <v>342.22500000000002</v>
      </c>
      <c r="M714" s="15" t="s">
        <v>2604</v>
      </c>
      <c r="N714" s="15" t="s">
        <v>2605</v>
      </c>
      <c r="O714" s="15" t="s">
        <v>2606</v>
      </c>
      <c r="P714" s="15">
        <v>0</v>
      </c>
      <c r="Q714" s="15">
        <v>0</v>
      </c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3" x14ac:dyDescent="0.15">
      <c r="A715" s="15">
        <v>397</v>
      </c>
      <c r="B715" s="15" t="s">
        <v>2</v>
      </c>
      <c r="C715" s="15" t="s">
        <v>3</v>
      </c>
      <c r="D715" s="15">
        <v>63</v>
      </c>
      <c r="E715" s="15" t="s">
        <v>40</v>
      </c>
      <c r="F715" s="15">
        <v>4</v>
      </c>
      <c r="G715" s="15">
        <v>0.53</v>
      </c>
      <c r="H715" s="15">
        <v>0.53</v>
      </c>
      <c r="I715" s="15">
        <v>342.47</v>
      </c>
      <c r="J715" s="15">
        <v>343</v>
      </c>
      <c r="K715" s="15">
        <v>342.22500000000002</v>
      </c>
      <c r="L715" s="15">
        <v>342.72399999999999</v>
      </c>
      <c r="M715" s="15" t="s">
        <v>2607</v>
      </c>
      <c r="N715" s="15" t="s">
        <v>2608</v>
      </c>
      <c r="O715" s="15" t="s">
        <v>2609</v>
      </c>
      <c r="P715" s="15">
        <v>0</v>
      </c>
      <c r="Q715" s="15">
        <v>0</v>
      </c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3" x14ac:dyDescent="0.15">
      <c r="A716" s="15">
        <v>397</v>
      </c>
      <c r="B716" s="15" t="s">
        <v>2</v>
      </c>
      <c r="C716" s="15" t="s">
        <v>3</v>
      </c>
      <c r="D716" s="15">
        <v>63</v>
      </c>
      <c r="E716" s="15" t="s">
        <v>40</v>
      </c>
      <c r="F716" s="15" t="s">
        <v>463</v>
      </c>
      <c r="G716" s="15">
        <v>0.4</v>
      </c>
      <c r="H716" s="15">
        <v>0.4</v>
      </c>
      <c r="I716" s="15">
        <v>343</v>
      </c>
      <c r="J716" s="15">
        <v>343.4</v>
      </c>
      <c r="K716" s="15">
        <v>342.72399999999999</v>
      </c>
      <c r="L716" s="15">
        <v>343.1</v>
      </c>
      <c r="M716" s="15" t="s">
        <v>2610</v>
      </c>
      <c r="N716" s="15" t="s">
        <v>2611</v>
      </c>
      <c r="O716" s="15" t="s">
        <v>2612</v>
      </c>
      <c r="P716" s="15">
        <v>0</v>
      </c>
      <c r="Q716" s="15">
        <v>0</v>
      </c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3" x14ac:dyDescent="0.15">
      <c r="A717" s="15">
        <v>397</v>
      </c>
      <c r="B717" s="15" t="s">
        <v>2</v>
      </c>
      <c r="C717" s="15" t="s">
        <v>3</v>
      </c>
      <c r="D717" s="15">
        <v>64</v>
      </c>
      <c r="E717" s="15" t="s">
        <v>40</v>
      </c>
      <c r="F717" s="15">
        <v>1</v>
      </c>
      <c r="G717" s="15">
        <v>1.48</v>
      </c>
      <c r="H717" s="15">
        <v>1.48</v>
      </c>
      <c r="I717" s="15">
        <v>343.1</v>
      </c>
      <c r="J717" s="15">
        <v>344.58</v>
      </c>
      <c r="K717" s="15">
        <v>343.1</v>
      </c>
      <c r="L717" s="15">
        <v>344.154</v>
      </c>
      <c r="M717" s="15" t="s">
        <v>2613</v>
      </c>
      <c r="N717" s="15" t="s">
        <v>2614</v>
      </c>
      <c r="O717" s="15" t="s">
        <v>2615</v>
      </c>
      <c r="P717" s="15">
        <v>0</v>
      </c>
      <c r="Q717" s="15">
        <v>0</v>
      </c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3" x14ac:dyDescent="0.15">
      <c r="A718" s="15">
        <v>397</v>
      </c>
      <c r="B718" s="15" t="s">
        <v>2</v>
      </c>
      <c r="C718" s="15" t="s">
        <v>3</v>
      </c>
      <c r="D718" s="15">
        <v>64</v>
      </c>
      <c r="E718" s="15" t="s">
        <v>40</v>
      </c>
      <c r="F718" s="15">
        <v>2</v>
      </c>
      <c r="G718" s="15">
        <v>1.49</v>
      </c>
      <c r="H718" s="15">
        <v>1.49</v>
      </c>
      <c r="I718" s="15">
        <v>344.58</v>
      </c>
      <c r="J718" s="15">
        <v>346.07</v>
      </c>
      <c r="K718" s="15">
        <v>344.154</v>
      </c>
      <c r="L718" s="15">
        <v>345.21499999999997</v>
      </c>
      <c r="M718" s="15" t="s">
        <v>2616</v>
      </c>
      <c r="N718" s="15" t="s">
        <v>2617</v>
      </c>
      <c r="O718" s="15" t="s">
        <v>2618</v>
      </c>
      <c r="P718" s="15">
        <v>0</v>
      </c>
      <c r="Q718" s="15">
        <v>0</v>
      </c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3" x14ac:dyDescent="0.15">
      <c r="A719" s="15">
        <v>397</v>
      </c>
      <c r="B719" s="15" t="s">
        <v>2</v>
      </c>
      <c r="C719" s="15" t="s">
        <v>3</v>
      </c>
      <c r="D719" s="15">
        <v>64</v>
      </c>
      <c r="E719" s="15" t="s">
        <v>40</v>
      </c>
      <c r="F719" s="15">
        <v>3</v>
      </c>
      <c r="G719" s="15">
        <v>1.49</v>
      </c>
      <c r="H719" s="15">
        <v>1.49</v>
      </c>
      <c r="I719" s="15">
        <v>346.07</v>
      </c>
      <c r="J719" s="15">
        <v>347.56</v>
      </c>
      <c r="K719" s="15">
        <v>345.21499999999997</v>
      </c>
      <c r="L719" s="15">
        <v>346.27600000000001</v>
      </c>
      <c r="M719" s="15" t="s">
        <v>2619</v>
      </c>
      <c r="N719" s="15" t="s">
        <v>2620</v>
      </c>
      <c r="O719" s="15" t="s">
        <v>2621</v>
      </c>
      <c r="P719" s="15">
        <v>0</v>
      </c>
      <c r="Q719" s="15">
        <v>0</v>
      </c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3" x14ac:dyDescent="0.15">
      <c r="A720" s="15">
        <v>397</v>
      </c>
      <c r="B720" s="15" t="s">
        <v>2</v>
      </c>
      <c r="C720" s="15" t="s">
        <v>3</v>
      </c>
      <c r="D720" s="15">
        <v>64</v>
      </c>
      <c r="E720" s="15" t="s">
        <v>40</v>
      </c>
      <c r="F720" s="15">
        <v>4</v>
      </c>
      <c r="G720" s="15">
        <v>1.49</v>
      </c>
      <c r="H720" s="15">
        <v>1.49</v>
      </c>
      <c r="I720" s="15">
        <v>347.56</v>
      </c>
      <c r="J720" s="15">
        <v>349.05</v>
      </c>
      <c r="K720" s="15">
        <v>346.27600000000001</v>
      </c>
      <c r="L720" s="15">
        <v>347.33699999999999</v>
      </c>
      <c r="M720" s="15" t="s">
        <v>2622</v>
      </c>
      <c r="N720" s="15" t="s">
        <v>2623</v>
      </c>
      <c r="O720" s="15" t="s">
        <v>2624</v>
      </c>
      <c r="P720" s="15">
        <v>0</v>
      </c>
      <c r="Q720" s="15">
        <v>0</v>
      </c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3" x14ac:dyDescent="0.15">
      <c r="A721" s="15">
        <v>397</v>
      </c>
      <c r="B721" s="15" t="s">
        <v>2</v>
      </c>
      <c r="C721" s="15" t="s">
        <v>3</v>
      </c>
      <c r="D721" s="15">
        <v>64</v>
      </c>
      <c r="E721" s="15" t="s">
        <v>40</v>
      </c>
      <c r="F721" s="15">
        <v>5</v>
      </c>
      <c r="G721" s="15">
        <v>1.49</v>
      </c>
      <c r="H721" s="15">
        <v>1.49</v>
      </c>
      <c r="I721" s="15">
        <v>349.05</v>
      </c>
      <c r="J721" s="15">
        <v>350.54</v>
      </c>
      <c r="K721" s="15">
        <v>347.33699999999999</v>
      </c>
      <c r="L721" s="15">
        <v>348.39800000000002</v>
      </c>
      <c r="M721" s="15" t="s">
        <v>2625</v>
      </c>
      <c r="N721" s="15" t="s">
        <v>2626</v>
      </c>
      <c r="O721" s="15" t="s">
        <v>2627</v>
      </c>
      <c r="P721" s="15">
        <v>0</v>
      </c>
      <c r="Q721" s="15">
        <v>0</v>
      </c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3" x14ac:dyDescent="0.15">
      <c r="A722" s="15">
        <v>397</v>
      </c>
      <c r="B722" s="15" t="s">
        <v>2</v>
      </c>
      <c r="C722" s="15" t="s">
        <v>3</v>
      </c>
      <c r="D722" s="15">
        <v>64</v>
      </c>
      <c r="E722" s="15" t="s">
        <v>40</v>
      </c>
      <c r="F722" s="15">
        <v>6</v>
      </c>
      <c r="G722" s="15">
        <v>1.37</v>
      </c>
      <c r="H722" s="15">
        <v>1.37</v>
      </c>
      <c r="I722" s="15">
        <v>350.54</v>
      </c>
      <c r="J722" s="15">
        <v>351.91</v>
      </c>
      <c r="K722" s="15">
        <v>348.39800000000002</v>
      </c>
      <c r="L722" s="15">
        <v>349.37400000000002</v>
      </c>
      <c r="M722" s="15" t="s">
        <v>2628</v>
      </c>
      <c r="N722" s="15" t="s">
        <v>2629</v>
      </c>
      <c r="O722" s="15" t="s">
        <v>2630</v>
      </c>
      <c r="P722" s="15">
        <v>0</v>
      </c>
      <c r="Q722" s="15">
        <v>0</v>
      </c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3" x14ac:dyDescent="0.15">
      <c r="A723" s="15">
        <v>397</v>
      </c>
      <c r="B723" s="15" t="s">
        <v>2</v>
      </c>
      <c r="C723" s="15" t="s">
        <v>3</v>
      </c>
      <c r="D723" s="15">
        <v>64</v>
      </c>
      <c r="E723" s="15" t="s">
        <v>40</v>
      </c>
      <c r="F723" s="15">
        <v>7</v>
      </c>
      <c r="G723" s="15">
        <v>0.52</v>
      </c>
      <c r="H723" s="15">
        <v>0.52</v>
      </c>
      <c r="I723" s="15">
        <v>351.91</v>
      </c>
      <c r="J723" s="15">
        <v>352.43</v>
      </c>
      <c r="K723" s="15">
        <v>349.37400000000002</v>
      </c>
      <c r="L723" s="15">
        <v>349.74400000000003</v>
      </c>
      <c r="M723" s="15" t="s">
        <v>2631</v>
      </c>
      <c r="N723" s="15" t="s">
        <v>2632</v>
      </c>
      <c r="O723" s="15" t="s">
        <v>2633</v>
      </c>
      <c r="P723" s="15">
        <v>0</v>
      </c>
      <c r="Q723" s="15">
        <v>0</v>
      </c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3" x14ac:dyDescent="0.15">
      <c r="A724" s="15">
        <v>397</v>
      </c>
      <c r="B724" s="15" t="s">
        <v>2</v>
      </c>
      <c r="C724" s="15" t="s">
        <v>3</v>
      </c>
      <c r="D724" s="15">
        <v>64</v>
      </c>
      <c r="E724" s="15" t="s">
        <v>40</v>
      </c>
      <c r="F724" s="15" t="s">
        <v>463</v>
      </c>
      <c r="G724" s="15">
        <v>0.36</v>
      </c>
      <c r="H724" s="15">
        <v>0.36</v>
      </c>
      <c r="I724" s="15">
        <v>352.43</v>
      </c>
      <c r="J724" s="15">
        <v>352.79</v>
      </c>
      <c r="K724" s="15">
        <v>349.74400000000003</v>
      </c>
      <c r="L724" s="15">
        <v>350</v>
      </c>
      <c r="M724" s="15" t="s">
        <v>2634</v>
      </c>
      <c r="N724" s="15" t="s">
        <v>2635</v>
      </c>
      <c r="O724" s="15" t="s">
        <v>2636</v>
      </c>
      <c r="P724" s="15">
        <v>0</v>
      </c>
      <c r="Q724" s="15">
        <v>0</v>
      </c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3" x14ac:dyDescent="0.15">
      <c r="A725" s="15">
        <v>397</v>
      </c>
      <c r="B725" s="15" t="s">
        <v>2</v>
      </c>
      <c r="C725" s="15" t="s">
        <v>6</v>
      </c>
      <c r="D725" s="15">
        <v>2</v>
      </c>
      <c r="E725" s="15" t="s">
        <v>40</v>
      </c>
      <c r="F725" s="15">
        <v>1</v>
      </c>
      <c r="G725" s="15">
        <v>1.49</v>
      </c>
      <c r="H725" s="15">
        <v>1.49</v>
      </c>
      <c r="I725" s="15">
        <v>92</v>
      </c>
      <c r="J725" s="15">
        <v>93.49</v>
      </c>
      <c r="K725" s="15">
        <v>92</v>
      </c>
      <c r="L725" s="15">
        <v>93.284000000000006</v>
      </c>
      <c r="M725" s="15" t="s">
        <v>2637</v>
      </c>
      <c r="N725" s="15" t="s">
        <v>2638</v>
      </c>
      <c r="O725" s="15" t="s">
        <v>2639</v>
      </c>
      <c r="P725" s="15">
        <v>0</v>
      </c>
      <c r="Q725" s="15">
        <v>0</v>
      </c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3" x14ac:dyDescent="0.15">
      <c r="A726" s="15">
        <v>397</v>
      </c>
      <c r="B726" s="15" t="s">
        <v>2</v>
      </c>
      <c r="C726" s="15" t="s">
        <v>6</v>
      </c>
      <c r="D726" s="15">
        <v>2</v>
      </c>
      <c r="E726" s="15" t="s">
        <v>40</v>
      </c>
      <c r="F726" s="15">
        <v>2</v>
      </c>
      <c r="G726" s="15">
        <v>1.49</v>
      </c>
      <c r="H726" s="15">
        <v>1.49</v>
      </c>
      <c r="I726" s="15">
        <v>93.49</v>
      </c>
      <c r="J726" s="15">
        <v>94.98</v>
      </c>
      <c r="K726" s="15">
        <v>93.284000000000006</v>
      </c>
      <c r="L726" s="15">
        <v>94.567999999999998</v>
      </c>
      <c r="M726" s="15" t="s">
        <v>2640</v>
      </c>
      <c r="N726" s="15" t="s">
        <v>2641</v>
      </c>
      <c r="O726" s="15" t="s">
        <v>2642</v>
      </c>
      <c r="P726" s="15">
        <v>0</v>
      </c>
      <c r="Q726" s="15">
        <v>0</v>
      </c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3" x14ac:dyDescent="0.15">
      <c r="A727" s="15">
        <v>397</v>
      </c>
      <c r="B727" s="15" t="s">
        <v>2</v>
      </c>
      <c r="C727" s="15" t="s">
        <v>6</v>
      </c>
      <c r="D727" s="15">
        <v>2</v>
      </c>
      <c r="E727" s="15" t="s">
        <v>40</v>
      </c>
      <c r="F727" s="15">
        <v>3</v>
      </c>
      <c r="G727" s="15">
        <v>1.5</v>
      </c>
      <c r="H727" s="15">
        <v>1.5</v>
      </c>
      <c r="I727" s="15">
        <v>94.98</v>
      </c>
      <c r="J727" s="15">
        <v>96.48</v>
      </c>
      <c r="K727" s="15">
        <v>94.567999999999998</v>
      </c>
      <c r="L727" s="15">
        <v>95.861000000000004</v>
      </c>
      <c r="M727" s="15" t="s">
        <v>2643</v>
      </c>
      <c r="N727" s="15" t="s">
        <v>2644</v>
      </c>
      <c r="O727" s="15" t="s">
        <v>2645</v>
      </c>
      <c r="P727" s="15">
        <v>0</v>
      </c>
      <c r="Q727" s="15">
        <v>0</v>
      </c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3" x14ac:dyDescent="0.15">
      <c r="A728" s="15">
        <v>397</v>
      </c>
      <c r="B728" s="15" t="s">
        <v>2</v>
      </c>
      <c r="C728" s="15" t="s">
        <v>6</v>
      </c>
      <c r="D728" s="15">
        <v>2</v>
      </c>
      <c r="E728" s="15" t="s">
        <v>40</v>
      </c>
      <c r="F728" s="15">
        <v>4</v>
      </c>
      <c r="G728" s="15">
        <v>0.76</v>
      </c>
      <c r="H728" s="15">
        <v>0.76</v>
      </c>
      <c r="I728" s="15">
        <v>96.48</v>
      </c>
      <c r="J728" s="15">
        <v>97.24</v>
      </c>
      <c r="K728" s="15">
        <v>95.861000000000004</v>
      </c>
      <c r="L728" s="15">
        <v>96.516000000000005</v>
      </c>
      <c r="M728" s="15" t="s">
        <v>2646</v>
      </c>
      <c r="N728" s="15" t="s">
        <v>2647</v>
      </c>
      <c r="O728" s="15" t="s">
        <v>2648</v>
      </c>
      <c r="P728" s="15">
        <v>0</v>
      </c>
      <c r="Q728" s="15">
        <v>0</v>
      </c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3" x14ac:dyDescent="0.15">
      <c r="A729" s="15">
        <v>397</v>
      </c>
      <c r="B729" s="15" t="s">
        <v>2</v>
      </c>
      <c r="C729" s="15" t="s">
        <v>6</v>
      </c>
      <c r="D729" s="15">
        <v>2</v>
      </c>
      <c r="E729" s="15" t="s">
        <v>40</v>
      </c>
      <c r="F729" s="15" t="s">
        <v>463</v>
      </c>
      <c r="G729" s="15">
        <v>0.33</v>
      </c>
      <c r="H729" s="15">
        <v>0.33</v>
      </c>
      <c r="I729" s="15">
        <v>97.24</v>
      </c>
      <c r="J729" s="15">
        <v>97.57</v>
      </c>
      <c r="K729" s="15">
        <v>96.516000000000005</v>
      </c>
      <c r="L729" s="15">
        <v>96.8</v>
      </c>
      <c r="M729" s="15" t="s">
        <v>2649</v>
      </c>
      <c r="N729" s="15" t="s">
        <v>2650</v>
      </c>
      <c r="O729" s="15" t="s">
        <v>2651</v>
      </c>
      <c r="P729" s="15">
        <v>1</v>
      </c>
      <c r="Q729" s="15">
        <v>0</v>
      </c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3" x14ac:dyDescent="0.15">
      <c r="A730" s="15">
        <v>397</v>
      </c>
      <c r="B730" s="15" t="s">
        <v>2</v>
      </c>
      <c r="C730" s="15" t="s">
        <v>6</v>
      </c>
      <c r="D730" s="15">
        <v>3</v>
      </c>
      <c r="E730" s="15" t="s">
        <v>40</v>
      </c>
      <c r="F730" s="15">
        <v>1</v>
      </c>
      <c r="G730" s="15">
        <v>1.49</v>
      </c>
      <c r="H730" s="15">
        <v>1.49</v>
      </c>
      <c r="I730" s="15">
        <v>96.8</v>
      </c>
      <c r="J730" s="15">
        <v>98.29</v>
      </c>
      <c r="K730" s="15">
        <v>96.8</v>
      </c>
      <c r="L730" s="15">
        <v>98.021000000000001</v>
      </c>
      <c r="M730" s="15" t="s">
        <v>2652</v>
      </c>
      <c r="N730" s="15" t="s">
        <v>2653</v>
      </c>
      <c r="O730" s="15" t="s">
        <v>2654</v>
      </c>
      <c r="P730" s="15">
        <v>0</v>
      </c>
      <c r="Q730" s="15">
        <v>0</v>
      </c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3" x14ac:dyDescent="0.15">
      <c r="A731" s="15">
        <v>397</v>
      </c>
      <c r="B731" s="15" t="s">
        <v>2</v>
      </c>
      <c r="C731" s="15" t="s">
        <v>6</v>
      </c>
      <c r="D731" s="15">
        <v>3</v>
      </c>
      <c r="E731" s="15" t="s">
        <v>40</v>
      </c>
      <c r="F731" s="15">
        <v>2</v>
      </c>
      <c r="G731" s="15">
        <v>1.5</v>
      </c>
      <c r="H731" s="15">
        <v>1.5</v>
      </c>
      <c r="I731" s="15">
        <v>98.29</v>
      </c>
      <c r="J731" s="15">
        <v>99.79</v>
      </c>
      <c r="K731" s="15">
        <v>98.021000000000001</v>
      </c>
      <c r="L731" s="15">
        <v>99.25</v>
      </c>
      <c r="M731" s="15" t="s">
        <v>2655</v>
      </c>
      <c r="N731" s="15" t="s">
        <v>2656</v>
      </c>
      <c r="O731" s="15" t="s">
        <v>2657</v>
      </c>
      <c r="P731" s="15">
        <v>0</v>
      </c>
      <c r="Q731" s="15">
        <v>0</v>
      </c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3" x14ac:dyDescent="0.15">
      <c r="A732" s="15">
        <v>397</v>
      </c>
      <c r="B732" s="15" t="s">
        <v>2</v>
      </c>
      <c r="C732" s="15" t="s">
        <v>6</v>
      </c>
      <c r="D732" s="15">
        <v>3</v>
      </c>
      <c r="E732" s="15" t="s">
        <v>40</v>
      </c>
      <c r="F732" s="15">
        <v>3</v>
      </c>
      <c r="G732" s="15">
        <v>1.5</v>
      </c>
      <c r="H732" s="15">
        <v>1.5</v>
      </c>
      <c r="I732" s="15">
        <v>99.79</v>
      </c>
      <c r="J732" s="15">
        <v>101.29</v>
      </c>
      <c r="K732" s="15">
        <v>99.25</v>
      </c>
      <c r="L732" s="15">
        <v>100.479</v>
      </c>
      <c r="M732" s="15" t="s">
        <v>2658</v>
      </c>
      <c r="N732" s="15" t="s">
        <v>2659</v>
      </c>
      <c r="O732" s="15" t="s">
        <v>2660</v>
      </c>
      <c r="P732" s="15">
        <v>0</v>
      </c>
      <c r="Q732" s="15">
        <v>0</v>
      </c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3" x14ac:dyDescent="0.15">
      <c r="A733" s="15">
        <v>397</v>
      </c>
      <c r="B733" s="15" t="s">
        <v>2</v>
      </c>
      <c r="C733" s="15" t="s">
        <v>6</v>
      </c>
      <c r="D733" s="15">
        <v>3</v>
      </c>
      <c r="E733" s="15" t="s">
        <v>40</v>
      </c>
      <c r="F733" s="15">
        <v>4</v>
      </c>
      <c r="G733" s="15">
        <v>1.23</v>
      </c>
      <c r="H733" s="15">
        <v>1.23</v>
      </c>
      <c r="I733" s="15">
        <v>101.29</v>
      </c>
      <c r="J733" s="15">
        <v>102.52</v>
      </c>
      <c r="K733" s="15">
        <v>100.479</v>
      </c>
      <c r="L733" s="15">
        <v>101.48699999999999</v>
      </c>
      <c r="M733" s="15" t="s">
        <v>2661</v>
      </c>
      <c r="N733" s="15" t="s">
        <v>2662</v>
      </c>
      <c r="O733" s="15" t="s">
        <v>2663</v>
      </c>
      <c r="P733" s="15">
        <v>0</v>
      </c>
      <c r="Q733" s="15">
        <v>0</v>
      </c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3" x14ac:dyDescent="0.15">
      <c r="A734" s="15">
        <v>397</v>
      </c>
      <c r="B734" s="15" t="s">
        <v>2</v>
      </c>
      <c r="C734" s="15" t="s">
        <v>6</v>
      </c>
      <c r="D734" s="15">
        <v>3</v>
      </c>
      <c r="E734" s="15" t="s">
        <v>40</v>
      </c>
      <c r="F734" s="15" t="s">
        <v>463</v>
      </c>
      <c r="G734" s="15">
        <v>0.26</v>
      </c>
      <c r="H734" s="15">
        <v>0.26</v>
      </c>
      <c r="I734" s="15">
        <v>102.52</v>
      </c>
      <c r="J734" s="15">
        <v>102.78</v>
      </c>
      <c r="K734" s="15">
        <v>101.48699999999999</v>
      </c>
      <c r="L734" s="15">
        <v>101.7</v>
      </c>
      <c r="M734" s="15" t="s">
        <v>2664</v>
      </c>
      <c r="N734" s="15" t="s">
        <v>2665</v>
      </c>
      <c r="O734" s="15" t="s">
        <v>2666</v>
      </c>
      <c r="P734" s="15">
        <v>1</v>
      </c>
      <c r="Q734" s="15">
        <v>0</v>
      </c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3" x14ac:dyDescent="0.15">
      <c r="A735" s="15">
        <v>397</v>
      </c>
      <c r="B735" s="15" t="s">
        <v>2</v>
      </c>
      <c r="C735" s="15" t="s">
        <v>6</v>
      </c>
      <c r="D735" s="15">
        <v>4</v>
      </c>
      <c r="E735" s="15" t="s">
        <v>40</v>
      </c>
      <c r="F735" s="15">
        <v>1</v>
      </c>
      <c r="G735" s="15">
        <v>1.5</v>
      </c>
      <c r="H735" s="15">
        <v>1.5</v>
      </c>
      <c r="I735" s="15">
        <v>101.7</v>
      </c>
      <c r="J735" s="15">
        <v>103.2</v>
      </c>
      <c r="K735" s="15">
        <v>101.7</v>
      </c>
      <c r="L735" s="15">
        <v>102.72499999999999</v>
      </c>
      <c r="M735" s="15" t="s">
        <v>2667</v>
      </c>
      <c r="N735" s="15" t="s">
        <v>2668</v>
      </c>
      <c r="O735" s="15" t="s">
        <v>2669</v>
      </c>
      <c r="P735" s="15">
        <v>0</v>
      </c>
      <c r="Q735" s="15">
        <v>0</v>
      </c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3" x14ac:dyDescent="0.15">
      <c r="A736" s="15">
        <v>397</v>
      </c>
      <c r="B736" s="15" t="s">
        <v>2</v>
      </c>
      <c r="C736" s="15" t="s">
        <v>6</v>
      </c>
      <c r="D736" s="15">
        <v>4</v>
      </c>
      <c r="E736" s="15" t="s">
        <v>40</v>
      </c>
      <c r="F736" s="15">
        <v>2</v>
      </c>
      <c r="G736" s="15">
        <v>1.5</v>
      </c>
      <c r="H736" s="15">
        <v>1.5</v>
      </c>
      <c r="I736" s="15">
        <v>103.2</v>
      </c>
      <c r="J736" s="15">
        <v>104.7</v>
      </c>
      <c r="K736" s="15">
        <v>102.72499999999999</v>
      </c>
      <c r="L736" s="15">
        <v>103.75</v>
      </c>
      <c r="M736" s="15" t="s">
        <v>2670</v>
      </c>
      <c r="N736" s="15" t="s">
        <v>2671</v>
      </c>
      <c r="O736" s="15" t="s">
        <v>2672</v>
      </c>
      <c r="P736" s="15">
        <v>0</v>
      </c>
      <c r="Q736" s="15">
        <v>0</v>
      </c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3" x14ac:dyDescent="0.15">
      <c r="A737" s="15">
        <v>397</v>
      </c>
      <c r="B737" s="15" t="s">
        <v>2</v>
      </c>
      <c r="C737" s="15" t="s">
        <v>6</v>
      </c>
      <c r="D737" s="15">
        <v>4</v>
      </c>
      <c r="E737" s="15" t="s">
        <v>40</v>
      </c>
      <c r="F737" s="15">
        <v>3</v>
      </c>
      <c r="G737" s="15">
        <v>1.5</v>
      </c>
      <c r="H737" s="15">
        <v>1.5</v>
      </c>
      <c r="I737" s="15">
        <v>104.7</v>
      </c>
      <c r="J737" s="15">
        <v>106.2</v>
      </c>
      <c r="K737" s="15">
        <v>103.75</v>
      </c>
      <c r="L737" s="15">
        <v>104.77500000000001</v>
      </c>
      <c r="M737" s="15" t="s">
        <v>2673</v>
      </c>
      <c r="N737" s="15" t="s">
        <v>2674</v>
      </c>
      <c r="O737" s="15" t="s">
        <v>2675</v>
      </c>
      <c r="P737" s="15">
        <v>0</v>
      </c>
      <c r="Q737" s="15">
        <v>0</v>
      </c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3" x14ac:dyDescent="0.15">
      <c r="A738" s="15">
        <v>397</v>
      </c>
      <c r="B738" s="15" t="s">
        <v>2</v>
      </c>
      <c r="C738" s="15" t="s">
        <v>6</v>
      </c>
      <c r="D738" s="15">
        <v>4</v>
      </c>
      <c r="E738" s="15" t="s">
        <v>40</v>
      </c>
      <c r="F738" s="15">
        <v>4</v>
      </c>
      <c r="G738" s="15">
        <v>1.5</v>
      </c>
      <c r="H738" s="15">
        <v>1.5</v>
      </c>
      <c r="I738" s="15">
        <v>106.2</v>
      </c>
      <c r="J738" s="15">
        <v>107.7</v>
      </c>
      <c r="K738" s="15">
        <v>104.77500000000001</v>
      </c>
      <c r="L738" s="15">
        <v>105.8</v>
      </c>
      <c r="M738" s="15" t="s">
        <v>2676</v>
      </c>
      <c r="N738" s="15" t="s">
        <v>2677</v>
      </c>
      <c r="O738" s="15" t="s">
        <v>2678</v>
      </c>
      <c r="P738" s="15">
        <v>0</v>
      </c>
      <c r="Q738" s="15">
        <v>0</v>
      </c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3" x14ac:dyDescent="0.15">
      <c r="A739" s="15">
        <v>397</v>
      </c>
      <c r="B739" s="15" t="s">
        <v>2</v>
      </c>
      <c r="C739" s="15" t="s">
        <v>6</v>
      </c>
      <c r="D739" s="15">
        <v>4</v>
      </c>
      <c r="E739" s="15" t="s">
        <v>40</v>
      </c>
      <c r="F739" s="15">
        <v>5</v>
      </c>
      <c r="G739" s="15">
        <v>1.5</v>
      </c>
      <c r="H739" s="15">
        <v>1.5</v>
      </c>
      <c r="I739" s="15">
        <v>107.7</v>
      </c>
      <c r="J739" s="15">
        <v>109.2</v>
      </c>
      <c r="K739" s="15">
        <v>105.8</v>
      </c>
      <c r="L739" s="15">
        <v>106.82599999999999</v>
      </c>
      <c r="M739" s="15" t="s">
        <v>2679</v>
      </c>
      <c r="N739" s="15" t="s">
        <v>2680</v>
      </c>
      <c r="O739" s="15" t="s">
        <v>2681</v>
      </c>
      <c r="P739" s="15">
        <v>0</v>
      </c>
      <c r="Q739" s="15">
        <v>0</v>
      </c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3" x14ac:dyDescent="0.15">
      <c r="A740" s="15">
        <v>397</v>
      </c>
      <c r="B740" s="15" t="s">
        <v>2</v>
      </c>
      <c r="C740" s="15" t="s">
        <v>6</v>
      </c>
      <c r="D740" s="15">
        <v>4</v>
      </c>
      <c r="E740" s="15" t="s">
        <v>40</v>
      </c>
      <c r="F740" s="15">
        <v>6</v>
      </c>
      <c r="G740" s="15">
        <v>0.95</v>
      </c>
      <c r="H740" s="15">
        <v>0.95</v>
      </c>
      <c r="I740" s="15">
        <v>109.2</v>
      </c>
      <c r="J740" s="15">
        <v>110.15</v>
      </c>
      <c r="K740" s="15">
        <v>106.82599999999999</v>
      </c>
      <c r="L740" s="15">
        <v>107.47499999999999</v>
      </c>
      <c r="M740" s="15" t="s">
        <v>2682</v>
      </c>
      <c r="N740" s="15" t="s">
        <v>2683</v>
      </c>
      <c r="O740" s="15" t="s">
        <v>2684</v>
      </c>
      <c r="P740" s="15">
        <v>0</v>
      </c>
      <c r="Q740" s="15">
        <v>0</v>
      </c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3" x14ac:dyDescent="0.15">
      <c r="A741" s="15">
        <v>397</v>
      </c>
      <c r="B741" s="15" t="s">
        <v>2</v>
      </c>
      <c r="C741" s="15" t="s">
        <v>6</v>
      </c>
      <c r="D741" s="15">
        <v>4</v>
      </c>
      <c r="E741" s="15" t="s">
        <v>40</v>
      </c>
      <c r="F741" s="15" t="s">
        <v>463</v>
      </c>
      <c r="G741" s="15">
        <v>0.33</v>
      </c>
      <c r="H741" s="15">
        <v>0.33</v>
      </c>
      <c r="I741" s="15">
        <v>110.15</v>
      </c>
      <c r="J741" s="15">
        <v>110.48</v>
      </c>
      <c r="K741" s="15">
        <v>107.47499999999999</v>
      </c>
      <c r="L741" s="15">
        <v>107.7</v>
      </c>
      <c r="M741" s="15" t="s">
        <v>2685</v>
      </c>
      <c r="N741" s="15" t="s">
        <v>2686</v>
      </c>
      <c r="O741" s="15" t="s">
        <v>2687</v>
      </c>
      <c r="P741" s="15">
        <v>1</v>
      </c>
      <c r="Q741" s="15">
        <v>0</v>
      </c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3" x14ac:dyDescent="0.15">
      <c r="A742" s="15">
        <v>397</v>
      </c>
      <c r="B742" s="15" t="s">
        <v>2</v>
      </c>
      <c r="C742" s="15" t="s">
        <v>6</v>
      </c>
      <c r="D742" s="15">
        <v>5</v>
      </c>
      <c r="E742" s="15" t="s">
        <v>40</v>
      </c>
      <c r="F742" s="15">
        <v>1</v>
      </c>
      <c r="G742" s="15">
        <v>1.49</v>
      </c>
      <c r="H742" s="15">
        <v>1.49</v>
      </c>
      <c r="I742" s="15">
        <v>107.7</v>
      </c>
      <c r="J742" s="15">
        <v>109.19</v>
      </c>
      <c r="K742" s="15">
        <v>107.7</v>
      </c>
      <c r="L742" s="15">
        <v>108.91800000000001</v>
      </c>
      <c r="M742" s="15" t="s">
        <v>2688</v>
      </c>
      <c r="N742" s="15" t="s">
        <v>2689</v>
      </c>
      <c r="O742" s="15" t="s">
        <v>2690</v>
      </c>
      <c r="P742" s="15">
        <v>0</v>
      </c>
      <c r="Q742" s="15">
        <v>0</v>
      </c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3" x14ac:dyDescent="0.15">
      <c r="A743" s="15">
        <v>397</v>
      </c>
      <c r="B743" s="15" t="s">
        <v>2</v>
      </c>
      <c r="C743" s="15" t="s">
        <v>6</v>
      </c>
      <c r="D743" s="15">
        <v>5</v>
      </c>
      <c r="E743" s="15" t="s">
        <v>40</v>
      </c>
      <c r="F743" s="15">
        <v>2</v>
      </c>
      <c r="G743" s="15">
        <v>1.49</v>
      </c>
      <c r="H743" s="15">
        <v>1.49</v>
      </c>
      <c r="I743" s="15">
        <v>109.19</v>
      </c>
      <c r="J743" s="15">
        <v>110.68</v>
      </c>
      <c r="K743" s="15">
        <v>108.91800000000001</v>
      </c>
      <c r="L743" s="15">
        <v>110.137</v>
      </c>
      <c r="M743" s="15" t="s">
        <v>2691</v>
      </c>
      <c r="N743" s="15" t="s">
        <v>2692</v>
      </c>
      <c r="O743" s="15" t="s">
        <v>2693</v>
      </c>
      <c r="P743" s="15">
        <v>0</v>
      </c>
      <c r="Q743" s="15">
        <v>0</v>
      </c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3" x14ac:dyDescent="0.15">
      <c r="A744" s="15">
        <v>397</v>
      </c>
      <c r="B744" s="15" t="s">
        <v>2</v>
      </c>
      <c r="C744" s="15" t="s">
        <v>6</v>
      </c>
      <c r="D744" s="15">
        <v>5</v>
      </c>
      <c r="E744" s="15" t="s">
        <v>40</v>
      </c>
      <c r="F744" s="15">
        <v>3</v>
      </c>
      <c r="G744" s="15">
        <v>1.51</v>
      </c>
      <c r="H744" s="15">
        <v>1.51</v>
      </c>
      <c r="I744" s="15">
        <v>110.68</v>
      </c>
      <c r="J744" s="15">
        <v>112.19</v>
      </c>
      <c r="K744" s="15">
        <v>110.137</v>
      </c>
      <c r="L744" s="15">
        <v>111.371</v>
      </c>
      <c r="M744" s="15" t="s">
        <v>2694</v>
      </c>
      <c r="N744" s="15" t="s">
        <v>2695</v>
      </c>
      <c r="O744" s="15" t="s">
        <v>2696</v>
      </c>
      <c r="P744" s="15">
        <v>0</v>
      </c>
      <c r="Q744" s="15">
        <v>0</v>
      </c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3" x14ac:dyDescent="0.15">
      <c r="A745" s="15">
        <v>397</v>
      </c>
      <c r="B745" s="15" t="s">
        <v>2</v>
      </c>
      <c r="C745" s="15" t="s">
        <v>6</v>
      </c>
      <c r="D745" s="15">
        <v>5</v>
      </c>
      <c r="E745" s="15" t="s">
        <v>40</v>
      </c>
      <c r="F745" s="15">
        <v>4</v>
      </c>
      <c r="G745" s="15">
        <v>1.21</v>
      </c>
      <c r="H745" s="15">
        <v>1.21</v>
      </c>
      <c r="I745" s="15">
        <v>112.19</v>
      </c>
      <c r="J745" s="15">
        <v>113.4</v>
      </c>
      <c r="K745" s="15">
        <v>111.371</v>
      </c>
      <c r="L745" s="15">
        <v>112.361</v>
      </c>
      <c r="M745" s="15" t="s">
        <v>2697</v>
      </c>
      <c r="N745" s="15" t="s">
        <v>2698</v>
      </c>
      <c r="O745" s="15" t="s">
        <v>2699</v>
      </c>
      <c r="P745" s="15">
        <v>0</v>
      </c>
      <c r="Q745" s="15">
        <v>0</v>
      </c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3" x14ac:dyDescent="0.15">
      <c r="A746" s="15">
        <v>397</v>
      </c>
      <c r="B746" s="15" t="s">
        <v>2</v>
      </c>
      <c r="C746" s="15" t="s">
        <v>6</v>
      </c>
      <c r="D746" s="15">
        <v>5</v>
      </c>
      <c r="E746" s="15" t="s">
        <v>40</v>
      </c>
      <c r="F746" s="15" t="s">
        <v>463</v>
      </c>
      <c r="G746" s="15">
        <v>0.17</v>
      </c>
      <c r="H746" s="15">
        <v>0.17</v>
      </c>
      <c r="I746" s="15">
        <v>113.4</v>
      </c>
      <c r="J746" s="15">
        <v>113.57</v>
      </c>
      <c r="K746" s="15">
        <v>112.361</v>
      </c>
      <c r="L746" s="15">
        <v>112.5</v>
      </c>
      <c r="M746" s="15" t="s">
        <v>2700</v>
      </c>
      <c r="N746" s="15" t="s">
        <v>2701</v>
      </c>
      <c r="O746" s="15" t="s">
        <v>2702</v>
      </c>
      <c r="P746" s="15">
        <v>1</v>
      </c>
      <c r="Q746" s="15">
        <v>0</v>
      </c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3" x14ac:dyDescent="0.15">
      <c r="A747" s="15">
        <v>397</v>
      </c>
      <c r="B747" s="15" t="s">
        <v>2</v>
      </c>
      <c r="C747" s="15" t="s">
        <v>6</v>
      </c>
      <c r="D747" s="15">
        <v>6</v>
      </c>
      <c r="E747" s="15" t="s">
        <v>40</v>
      </c>
      <c r="F747" s="15">
        <v>1</v>
      </c>
      <c r="G747" s="15">
        <v>1.49</v>
      </c>
      <c r="H747" s="15">
        <v>1.49</v>
      </c>
      <c r="I747" s="15">
        <v>112.5</v>
      </c>
      <c r="J747" s="15">
        <v>113.99</v>
      </c>
      <c r="K747" s="15">
        <v>112.5</v>
      </c>
      <c r="L747" s="15">
        <v>113.605</v>
      </c>
      <c r="M747" s="15" t="s">
        <v>2703</v>
      </c>
      <c r="N747" s="15" t="s">
        <v>2704</v>
      </c>
      <c r="O747" s="15" t="s">
        <v>2705</v>
      </c>
      <c r="P747" s="15">
        <v>0</v>
      </c>
      <c r="Q747" s="15">
        <v>0</v>
      </c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3" x14ac:dyDescent="0.15">
      <c r="A748" s="15">
        <v>397</v>
      </c>
      <c r="B748" s="15" t="s">
        <v>2</v>
      </c>
      <c r="C748" s="15" t="s">
        <v>6</v>
      </c>
      <c r="D748" s="15">
        <v>6</v>
      </c>
      <c r="E748" s="15" t="s">
        <v>40</v>
      </c>
      <c r="F748" s="15">
        <v>2</v>
      </c>
      <c r="G748" s="15">
        <v>1.49</v>
      </c>
      <c r="H748" s="15">
        <v>1.49</v>
      </c>
      <c r="I748" s="15">
        <v>113.99</v>
      </c>
      <c r="J748" s="15">
        <v>115.48</v>
      </c>
      <c r="K748" s="15">
        <v>113.605</v>
      </c>
      <c r="L748" s="15">
        <v>114.709</v>
      </c>
      <c r="M748" s="15" t="s">
        <v>2706</v>
      </c>
      <c r="N748" s="15" t="s">
        <v>2707</v>
      </c>
      <c r="O748" s="15" t="s">
        <v>2708</v>
      </c>
      <c r="P748" s="15">
        <v>0</v>
      </c>
      <c r="Q748" s="15">
        <v>0</v>
      </c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3" x14ac:dyDescent="0.15">
      <c r="A749" s="15">
        <v>397</v>
      </c>
      <c r="B749" s="15" t="s">
        <v>2</v>
      </c>
      <c r="C749" s="15" t="s">
        <v>6</v>
      </c>
      <c r="D749" s="15">
        <v>6</v>
      </c>
      <c r="E749" s="15" t="s">
        <v>40</v>
      </c>
      <c r="F749" s="15">
        <v>3</v>
      </c>
      <c r="G749" s="15">
        <v>1.5</v>
      </c>
      <c r="H749" s="15">
        <v>1.5</v>
      </c>
      <c r="I749" s="15">
        <v>115.48</v>
      </c>
      <c r="J749" s="15">
        <v>116.98</v>
      </c>
      <c r="K749" s="15">
        <v>114.709</v>
      </c>
      <c r="L749" s="15">
        <v>115.821</v>
      </c>
      <c r="M749" s="15" t="s">
        <v>2709</v>
      </c>
      <c r="N749" s="15" t="s">
        <v>2710</v>
      </c>
      <c r="O749" s="15" t="s">
        <v>2711</v>
      </c>
      <c r="P749" s="15">
        <v>0</v>
      </c>
      <c r="Q749" s="15">
        <v>0</v>
      </c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3" x14ac:dyDescent="0.15">
      <c r="A750" s="15">
        <v>397</v>
      </c>
      <c r="B750" s="15" t="s">
        <v>2</v>
      </c>
      <c r="C750" s="15" t="s">
        <v>6</v>
      </c>
      <c r="D750" s="15">
        <v>6</v>
      </c>
      <c r="E750" s="15" t="s">
        <v>40</v>
      </c>
      <c r="F750" s="15">
        <v>4</v>
      </c>
      <c r="G750" s="15">
        <v>1.36</v>
      </c>
      <c r="H750" s="15">
        <v>1.36</v>
      </c>
      <c r="I750" s="15">
        <v>116.98</v>
      </c>
      <c r="J750" s="15">
        <v>118.34</v>
      </c>
      <c r="K750" s="15">
        <v>115.821</v>
      </c>
      <c r="L750" s="15">
        <v>116.82899999999999</v>
      </c>
      <c r="M750" s="15" t="s">
        <v>2712</v>
      </c>
      <c r="N750" s="15" t="s">
        <v>2713</v>
      </c>
      <c r="O750" s="15" t="s">
        <v>2714</v>
      </c>
      <c r="P750" s="15">
        <v>0</v>
      </c>
      <c r="Q750" s="15">
        <v>0</v>
      </c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3" x14ac:dyDescent="0.15">
      <c r="A751" s="15">
        <v>397</v>
      </c>
      <c r="B751" s="15" t="s">
        <v>2</v>
      </c>
      <c r="C751" s="15" t="s">
        <v>6</v>
      </c>
      <c r="D751" s="15">
        <v>6</v>
      </c>
      <c r="E751" s="15" t="s">
        <v>40</v>
      </c>
      <c r="F751" s="15">
        <v>5</v>
      </c>
      <c r="G751" s="15">
        <v>0.51</v>
      </c>
      <c r="H751" s="15">
        <v>0.51</v>
      </c>
      <c r="I751" s="15">
        <v>118.34</v>
      </c>
      <c r="J751" s="15">
        <v>118.85</v>
      </c>
      <c r="K751" s="15">
        <v>116.82899999999999</v>
      </c>
      <c r="L751" s="15">
        <v>117.20699999999999</v>
      </c>
      <c r="M751" s="15" t="s">
        <v>2715</v>
      </c>
      <c r="N751" s="15" t="s">
        <v>2716</v>
      </c>
      <c r="O751" s="15" t="s">
        <v>2717</v>
      </c>
      <c r="P751" s="15">
        <v>0</v>
      </c>
      <c r="Q751" s="15">
        <v>0</v>
      </c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3" x14ac:dyDescent="0.15">
      <c r="A752" s="15">
        <v>397</v>
      </c>
      <c r="B752" s="15" t="s">
        <v>2</v>
      </c>
      <c r="C752" s="15" t="s">
        <v>6</v>
      </c>
      <c r="D752" s="15">
        <v>6</v>
      </c>
      <c r="E752" s="15" t="s">
        <v>40</v>
      </c>
      <c r="F752" s="15" t="s">
        <v>463</v>
      </c>
      <c r="G752" s="15">
        <v>0.26</v>
      </c>
      <c r="H752" s="15">
        <v>0.26</v>
      </c>
      <c r="I752" s="15">
        <v>118.85</v>
      </c>
      <c r="J752" s="15">
        <v>119.11</v>
      </c>
      <c r="K752" s="15">
        <v>117.20699999999999</v>
      </c>
      <c r="L752" s="15">
        <v>117.4</v>
      </c>
      <c r="M752" s="15" t="s">
        <v>2718</v>
      </c>
      <c r="N752" s="15" t="s">
        <v>2719</v>
      </c>
      <c r="O752" s="15" t="s">
        <v>2720</v>
      </c>
      <c r="P752" s="15">
        <v>1</v>
      </c>
      <c r="Q752" s="15">
        <v>0</v>
      </c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3" x14ac:dyDescent="0.15">
      <c r="A753" s="15">
        <v>397</v>
      </c>
      <c r="B753" s="15" t="s">
        <v>2</v>
      </c>
      <c r="C753" s="15" t="s">
        <v>6</v>
      </c>
      <c r="D753" s="15">
        <v>7</v>
      </c>
      <c r="E753" s="15" t="s">
        <v>40</v>
      </c>
      <c r="F753" s="15">
        <v>1</v>
      </c>
      <c r="G753" s="15">
        <v>1.49</v>
      </c>
      <c r="H753" s="15">
        <v>1.49</v>
      </c>
      <c r="I753" s="15">
        <v>117.4</v>
      </c>
      <c r="J753" s="15">
        <v>118.89</v>
      </c>
      <c r="K753" s="15">
        <v>117.4</v>
      </c>
      <c r="L753" s="15">
        <v>118.425</v>
      </c>
      <c r="M753" s="15" t="s">
        <v>2721</v>
      </c>
      <c r="N753" s="15" t="s">
        <v>2722</v>
      </c>
      <c r="O753" s="15" t="s">
        <v>2723</v>
      </c>
      <c r="P753" s="15">
        <v>0</v>
      </c>
      <c r="Q753" s="15">
        <v>0</v>
      </c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3" x14ac:dyDescent="0.15">
      <c r="A754" s="15">
        <v>397</v>
      </c>
      <c r="B754" s="15" t="s">
        <v>2</v>
      </c>
      <c r="C754" s="15" t="s">
        <v>6</v>
      </c>
      <c r="D754" s="15">
        <v>7</v>
      </c>
      <c r="E754" s="15" t="s">
        <v>40</v>
      </c>
      <c r="F754" s="15">
        <v>2</v>
      </c>
      <c r="G754" s="15">
        <v>1.5</v>
      </c>
      <c r="H754" s="15">
        <v>1.5</v>
      </c>
      <c r="I754" s="15">
        <v>118.89</v>
      </c>
      <c r="J754" s="15">
        <v>120.39</v>
      </c>
      <c r="K754" s="15">
        <v>118.425</v>
      </c>
      <c r="L754" s="15">
        <v>119.456</v>
      </c>
      <c r="M754" s="15" t="s">
        <v>2724</v>
      </c>
      <c r="N754" s="15" t="s">
        <v>2725</v>
      </c>
      <c r="O754" s="15" t="s">
        <v>2726</v>
      </c>
      <c r="P754" s="15">
        <v>0</v>
      </c>
      <c r="Q754" s="15">
        <v>0</v>
      </c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3" x14ac:dyDescent="0.15">
      <c r="A755" s="15">
        <v>397</v>
      </c>
      <c r="B755" s="15" t="s">
        <v>2</v>
      </c>
      <c r="C755" s="15" t="s">
        <v>6</v>
      </c>
      <c r="D755" s="15">
        <v>7</v>
      </c>
      <c r="E755" s="15" t="s">
        <v>40</v>
      </c>
      <c r="F755" s="15">
        <v>3</v>
      </c>
      <c r="G755" s="15">
        <v>1.5</v>
      </c>
      <c r="H755" s="15">
        <v>1.5</v>
      </c>
      <c r="I755" s="15">
        <v>120.39</v>
      </c>
      <c r="J755" s="15">
        <v>121.89</v>
      </c>
      <c r="K755" s="15">
        <v>119.456</v>
      </c>
      <c r="L755" s="15">
        <v>120.488</v>
      </c>
      <c r="M755" s="15" t="s">
        <v>2727</v>
      </c>
      <c r="N755" s="15" t="s">
        <v>2728</v>
      </c>
      <c r="O755" s="15" t="s">
        <v>2729</v>
      </c>
      <c r="P755" s="15">
        <v>0</v>
      </c>
      <c r="Q755" s="15">
        <v>0</v>
      </c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3" x14ac:dyDescent="0.15">
      <c r="A756" s="15">
        <v>397</v>
      </c>
      <c r="B756" s="15" t="s">
        <v>2</v>
      </c>
      <c r="C756" s="15" t="s">
        <v>6</v>
      </c>
      <c r="D756" s="15">
        <v>7</v>
      </c>
      <c r="E756" s="15" t="s">
        <v>40</v>
      </c>
      <c r="F756" s="15">
        <v>4</v>
      </c>
      <c r="G756" s="15">
        <v>1.49</v>
      </c>
      <c r="H756" s="15">
        <v>1.49</v>
      </c>
      <c r="I756" s="15">
        <v>121.89</v>
      </c>
      <c r="J756" s="15">
        <v>123.38</v>
      </c>
      <c r="K756" s="15">
        <v>120.488</v>
      </c>
      <c r="L756" s="15">
        <v>121.512</v>
      </c>
      <c r="M756" s="15" t="s">
        <v>2730</v>
      </c>
      <c r="N756" s="15" t="s">
        <v>2731</v>
      </c>
      <c r="O756" s="15" t="s">
        <v>2732</v>
      </c>
      <c r="P756" s="15">
        <v>0</v>
      </c>
      <c r="Q756" s="15">
        <v>0</v>
      </c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3" x14ac:dyDescent="0.15">
      <c r="A757" s="15">
        <v>397</v>
      </c>
      <c r="B757" s="15" t="s">
        <v>2</v>
      </c>
      <c r="C757" s="15" t="s">
        <v>6</v>
      </c>
      <c r="D757" s="15">
        <v>7</v>
      </c>
      <c r="E757" s="15" t="s">
        <v>40</v>
      </c>
      <c r="F757" s="15">
        <v>5</v>
      </c>
      <c r="G757" s="15">
        <v>0.78</v>
      </c>
      <c r="H757" s="15">
        <v>0.78</v>
      </c>
      <c r="I757" s="15">
        <v>123.38</v>
      </c>
      <c r="J757" s="15">
        <v>124.16</v>
      </c>
      <c r="K757" s="15">
        <v>121.512</v>
      </c>
      <c r="L757" s="15">
        <v>122.04900000000001</v>
      </c>
      <c r="M757" s="15" t="s">
        <v>2733</v>
      </c>
      <c r="N757" s="15" t="s">
        <v>2734</v>
      </c>
      <c r="O757" s="15" t="s">
        <v>2735</v>
      </c>
      <c r="P757" s="15">
        <v>0</v>
      </c>
      <c r="Q757" s="15">
        <v>0</v>
      </c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3" x14ac:dyDescent="0.15">
      <c r="A758" s="15">
        <v>397</v>
      </c>
      <c r="B758" s="15" t="s">
        <v>2</v>
      </c>
      <c r="C758" s="15" t="s">
        <v>6</v>
      </c>
      <c r="D758" s="15">
        <v>7</v>
      </c>
      <c r="E758" s="15" t="s">
        <v>40</v>
      </c>
      <c r="F758" s="15" t="s">
        <v>463</v>
      </c>
      <c r="G758" s="15">
        <v>0.22</v>
      </c>
      <c r="H758" s="15">
        <v>0.22</v>
      </c>
      <c r="I758" s="15">
        <v>124.16</v>
      </c>
      <c r="J758" s="15">
        <v>124.38</v>
      </c>
      <c r="K758" s="15">
        <v>122.04900000000001</v>
      </c>
      <c r="L758" s="15">
        <v>122.2</v>
      </c>
      <c r="M758" s="15" t="s">
        <v>2736</v>
      </c>
      <c r="N758" s="15" t="s">
        <v>2737</v>
      </c>
      <c r="O758" s="15" t="s">
        <v>2738</v>
      </c>
      <c r="P758" s="15">
        <v>1</v>
      </c>
      <c r="Q758" s="15">
        <v>0</v>
      </c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3" x14ac:dyDescent="0.15">
      <c r="A759" s="15">
        <v>397</v>
      </c>
      <c r="B759" s="15" t="s">
        <v>2</v>
      </c>
      <c r="C759" s="15" t="s">
        <v>6</v>
      </c>
      <c r="D759" s="15">
        <v>8</v>
      </c>
      <c r="E759" s="15" t="s">
        <v>40</v>
      </c>
      <c r="F759" s="15">
        <v>1</v>
      </c>
      <c r="G759" s="15">
        <v>1.5</v>
      </c>
      <c r="H759" s="15">
        <v>1.5</v>
      </c>
      <c r="I759" s="15">
        <v>122.2</v>
      </c>
      <c r="J759" s="15">
        <v>123.7</v>
      </c>
      <c r="K759" s="15">
        <v>122.2</v>
      </c>
      <c r="L759" s="15">
        <v>123.246</v>
      </c>
      <c r="M759" s="15" t="s">
        <v>2739</v>
      </c>
      <c r="N759" s="15" t="s">
        <v>2740</v>
      </c>
      <c r="O759" s="15" t="s">
        <v>2741</v>
      </c>
      <c r="P759" s="15">
        <v>0</v>
      </c>
      <c r="Q759" s="15">
        <v>0</v>
      </c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3" x14ac:dyDescent="0.15">
      <c r="A760" s="15">
        <v>397</v>
      </c>
      <c r="B760" s="15" t="s">
        <v>2</v>
      </c>
      <c r="C760" s="15" t="s">
        <v>6</v>
      </c>
      <c r="D760" s="15">
        <v>8</v>
      </c>
      <c r="E760" s="15" t="s">
        <v>40</v>
      </c>
      <c r="F760" s="15">
        <v>2</v>
      </c>
      <c r="G760" s="15">
        <v>1.49</v>
      </c>
      <c r="H760" s="15">
        <v>1.49</v>
      </c>
      <c r="I760" s="15">
        <v>123.7</v>
      </c>
      <c r="J760" s="15">
        <v>125.19</v>
      </c>
      <c r="K760" s="15">
        <v>123.246</v>
      </c>
      <c r="L760" s="15">
        <v>124.28400000000001</v>
      </c>
      <c r="M760" s="15" t="s">
        <v>2742</v>
      </c>
      <c r="N760" s="15" t="s">
        <v>2743</v>
      </c>
      <c r="O760" s="15" t="s">
        <v>2744</v>
      </c>
      <c r="P760" s="15">
        <v>0</v>
      </c>
      <c r="Q760" s="15">
        <v>0</v>
      </c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3" x14ac:dyDescent="0.15">
      <c r="A761" s="15">
        <v>397</v>
      </c>
      <c r="B761" s="15" t="s">
        <v>2</v>
      </c>
      <c r="C761" s="15" t="s">
        <v>6</v>
      </c>
      <c r="D761" s="15">
        <v>8</v>
      </c>
      <c r="E761" s="15" t="s">
        <v>40</v>
      </c>
      <c r="F761" s="15">
        <v>3</v>
      </c>
      <c r="G761" s="15">
        <v>1.5</v>
      </c>
      <c r="H761" s="15">
        <v>1.5</v>
      </c>
      <c r="I761" s="15">
        <v>125.19</v>
      </c>
      <c r="J761" s="15">
        <v>126.69</v>
      </c>
      <c r="K761" s="15">
        <v>124.28400000000001</v>
      </c>
      <c r="L761" s="15">
        <v>125.33</v>
      </c>
      <c r="M761" s="15" t="s">
        <v>2745</v>
      </c>
      <c r="N761" s="15" t="s">
        <v>2746</v>
      </c>
      <c r="O761" s="15" t="s">
        <v>2747</v>
      </c>
      <c r="P761" s="15">
        <v>0</v>
      </c>
      <c r="Q761" s="15">
        <v>0</v>
      </c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3" x14ac:dyDescent="0.15">
      <c r="A762" s="15">
        <v>397</v>
      </c>
      <c r="B762" s="15" t="s">
        <v>2</v>
      </c>
      <c r="C762" s="15" t="s">
        <v>6</v>
      </c>
      <c r="D762" s="15">
        <v>8</v>
      </c>
      <c r="E762" s="15" t="s">
        <v>40</v>
      </c>
      <c r="F762" s="15">
        <v>4</v>
      </c>
      <c r="G762" s="15">
        <v>1.5</v>
      </c>
      <c r="H762" s="15">
        <v>1.5</v>
      </c>
      <c r="I762" s="15">
        <v>126.69</v>
      </c>
      <c r="J762" s="15">
        <v>128.19</v>
      </c>
      <c r="K762" s="15">
        <v>125.33</v>
      </c>
      <c r="L762" s="15">
        <v>126.375</v>
      </c>
      <c r="M762" s="15" t="s">
        <v>2748</v>
      </c>
      <c r="N762" s="15" t="s">
        <v>2749</v>
      </c>
      <c r="O762" s="15" t="s">
        <v>2750</v>
      </c>
      <c r="P762" s="15">
        <v>0</v>
      </c>
      <c r="Q762" s="15">
        <v>0</v>
      </c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3" x14ac:dyDescent="0.15">
      <c r="A763" s="15">
        <v>397</v>
      </c>
      <c r="B763" s="15" t="s">
        <v>2</v>
      </c>
      <c r="C763" s="15" t="s">
        <v>6</v>
      </c>
      <c r="D763" s="15">
        <v>8</v>
      </c>
      <c r="E763" s="15" t="s">
        <v>40</v>
      </c>
      <c r="F763" s="15">
        <v>5</v>
      </c>
      <c r="G763" s="15">
        <v>0.85</v>
      </c>
      <c r="H763" s="15">
        <v>0.85</v>
      </c>
      <c r="I763" s="15">
        <v>128.19</v>
      </c>
      <c r="J763" s="15">
        <v>129.04</v>
      </c>
      <c r="K763" s="15">
        <v>126.375</v>
      </c>
      <c r="L763" s="15">
        <v>126.967</v>
      </c>
      <c r="M763" s="15" t="s">
        <v>2751</v>
      </c>
      <c r="N763" s="15" t="s">
        <v>2752</v>
      </c>
      <c r="O763" s="15" t="s">
        <v>2753</v>
      </c>
      <c r="P763" s="15">
        <v>0</v>
      </c>
      <c r="Q763" s="15">
        <v>0</v>
      </c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3" x14ac:dyDescent="0.15">
      <c r="A764" s="15">
        <v>397</v>
      </c>
      <c r="B764" s="15" t="s">
        <v>2</v>
      </c>
      <c r="C764" s="15" t="s">
        <v>6</v>
      </c>
      <c r="D764" s="15">
        <v>8</v>
      </c>
      <c r="E764" s="15" t="s">
        <v>40</v>
      </c>
      <c r="F764" s="15" t="s">
        <v>463</v>
      </c>
      <c r="G764" s="15">
        <v>0.19</v>
      </c>
      <c r="H764" s="15">
        <v>0.19</v>
      </c>
      <c r="I764" s="15">
        <v>129.04</v>
      </c>
      <c r="J764" s="15">
        <v>129.22999999999999</v>
      </c>
      <c r="K764" s="15">
        <v>126.967</v>
      </c>
      <c r="L764" s="15">
        <v>127.1</v>
      </c>
      <c r="M764" s="15" t="s">
        <v>2754</v>
      </c>
      <c r="N764" s="15" t="s">
        <v>2755</v>
      </c>
      <c r="O764" s="15" t="s">
        <v>2756</v>
      </c>
      <c r="P764" s="15">
        <v>1</v>
      </c>
      <c r="Q764" s="15">
        <v>0</v>
      </c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3" x14ac:dyDescent="0.15">
      <c r="A765" s="15">
        <v>397</v>
      </c>
      <c r="B765" s="15" t="s">
        <v>2</v>
      </c>
      <c r="C765" s="15" t="s">
        <v>6</v>
      </c>
      <c r="D765" s="15">
        <v>9</v>
      </c>
      <c r="E765" s="15" t="s">
        <v>40</v>
      </c>
      <c r="F765" s="15">
        <v>1</v>
      </c>
      <c r="G765" s="15">
        <v>1.49</v>
      </c>
      <c r="H765" s="15">
        <v>1.49</v>
      </c>
      <c r="I765" s="15">
        <v>127.1</v>
      </c>
      <c r="J765" s="15">
        <v>128.59</v>
      </c>
      <c r="K765" s="15">
        <v>127.1</v>
      </c>
      <c r="L765" s="15">
        <v>128.29400000000001</v>
      </c>
      <c r="M765" s="15" t="s">
        <v>2757</v>
      </c>
      <c r="N765" s="15" t="s">
        <v>2758</v>
      </c>
      <c r="O765" s="15" t="s">
        <v>2759</v>
      </c>
      <c r="P765" s="15">
        <v>0</v>
      </c>
      <c r="Q765" s="15">
        <v>0</v>
      </c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3" x14ac:dyDescent="0.15">
      <c r="A766" s="15">
        <v>397</v>
      </c>
      <c r="B766" s="15" t="s">
        <v>2</v>
      </c>
      <c r="C766" s="15" t="s">
        <v>6</v>
      </c>
      <c r="D766" s="15">
        <v>9</v>
      </c>
      <c r="E766" s="15" t="s">
        <v>40</v>
      </c>
      <c r="F766" s="15">
        <v>2</v>
      </c>
      <c r="G766" s="15">
        <v>1.49</v>
      </c>
      <c r="H766" s="15">
        <v>1.49</v>
      </c>
      <c r="I766" s="15">
        <v>128.59</v>
      </c>
      <c r="J766" s="15">
        <v>130.08000000000001</v>
      </c>
      <c r="K766" s="15">
        <v>128.29400000000001</v>
      </c>
      <c r="L766" s="15">
        <v>129.488</v>
      </c>
      <c r="M766" s="15" t="s">
        <v>2760</v>
      </c>
      <c r="N766" s="15" t="s">
        <v>2761</v>
      </c>
      <c r="O766" s="15" t="s">
        <v>2762</v>
      </c>
      <c r="P766" s="15">
        <v>0</v>
      </c>
      <c r="Q766" s="15">
        <v>0</v>
      </c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3" x14ac:dyDescent="0.15">
      <c r="A767" s="15">
        <v>397</v>
      </c>
      <c r="B767" s="15" t="s">
        <v>2</v>
      </c>
      <c r="C767" s="15" t="s">
        <v>6</v>
      </c>
      <c r="D767" s="15">
        <v>9</v>
      </c>
      <c r="E767" s="15" t="s">
        <v>40</v>
      </c>
      <c r="F767" s="15">
        <v>3</v>
      </c>
      <c r="G767" s="15">
        <v>1.5</v>
      </c>
      <c r="H767" s="15">
        <v>1.5</v>
      </c>
      <c r="I767" s="15">
        <v>130.08000000000001</v>
      </c>
      <c r="J767" s="15">
        <v>131.58000000000001</v>
      </c>
      <c r="K767" s="15">
        <v>129.488</v>
      </c>
      <c r="L767" s="15">
        <v>130.69</v>
      </c>
      <c r="M767" s="15" t="s">
        <v>2763</v>
      </c>
      <c r="N767" s="15" t="s">
        <v>2764</v>
      </c>
      <c r="O767" s="15" t="s">
        <v>2765</v>
      </c>
      <c r="P767" s="15">
        <v>0</v>
      </c>
      <c r="Q767" s="15">
        <v>0</v>
      </c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3" x14ac:dyDescent="0.15">
      <c r="A768" s="15">
        <v>397</v>
      </c>
      <c r="B768" s="15" t="s">
        <v>2</v>
      </c>
      <c r="C768" s="15" t="s">
        <v>6</v>
      </c>
      <c r="D768" s="15">
        <v>9</v>
      </c>
      <c r="E768" s="15" t="s">
        <v>40</v>
      </c>
      <c r="F768" s="15">
        <v>4</v>
      </c>
      <c r="G768" s="15">
        <v>1.34</v>
      </c>
      <c r="H768" s="15">
        <v>1.34</v>
      </c>
      <c r="I768" s="15">
        <v>131.58000000000001</v>
      </c>
      <c r="J768" s="15">
        <v>132.91999999999999</v>
      </c>
      <c r="K768" s="15">
        <v>130.69</v>
      </c>
      <c r="L768" s="15">
        <v>131.76400000000001</v>
      </c>
      <c r="M768" s="15" t="s">
        <v>2766</v>
      </c>
      <c r="N768" s="15" t="s">
        <v>2767</v>
      </c>
      <c r="O768" s="15" t="s">
        <v>2768</v>
      </c>
      <c r="P768" s="15">
        <v>0</v>
      </c>
      <c r="Q768" s="15">
        <v>0</v>
      </c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3" x14ac:dyDescent="0.15">
      <c r="A769" s="15">
        <v>397</v>
      </c>
      <c r="B769" s="15" t="s">
        <v>2</v>
      </c>
      <c r="C769" s="15" t="s">
        <v>6</v>
      </c>
      <c r="D769" s="15">
        <v>9</v>
      </c>
      <c r="E769" s="15" t="s">
        <v>40</v>
      </c>
      <c r="F769" s="15" t="s">
        <v>463</v>
      </c>
      <c r="G769" s="15">
        <v>0.17</v>
      </c>
      <c r="H769" s="15">
        <v>0.17</v>
      </c>
      <c r="I769" s="15">
        <v>132.91999999999999</v>
      </c>
      <c r="J769" s="15">
        <v>133.09</v>
      </c>
      <c r="K769" s="15">
        <v>131.76400000000001</v>
      </c>
      <c r="L769" s="15">
        <v>131.9</v>
      </c>
      <c r="M769" s="15" t="s">
        <v>2769</v>
      </c>
      <c r="N769" s="15" t="s">
        <v>2770</v>
      </c>
      <c r="O769" s="15" t="s">
        <v>2771</v>
      </c>
      <c r="P769" s="15">
        <v>1</v>
      </c>
      <c r="Q769" s="15">
        <v>0</v>
      </c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3" x14ac:dyDescent="0.15">
      <c r="A770" s="15">
        <v>397</v>
      </c>
      <c r="B770" s="15" t="s">
        <v>2</v>
      </c>
      <c r="C770" s="15" t="s">
        <v>6</v>
      </c>
      <c r="D770" s="15">
        <v>10</v>
      </c>
      <c r="E770" s="15" t="s">
        <v>40</v>
      </c>
      <c r="F770" s="15">
        <v>1</v>
      </c>
      <c r="G770" s="15">
        <v>1.49</v>
      </c>
      <c r="H770" s="15">
        <v>1.49</v>
      </c>
      <c r="I770" s="15">
        <v>131.9</v>
      </c>
      <c r="J770" s="15">
        <v>133.38999999999999</v>
      </c>
      <c r="K770" s="15">
        <v>131.9</v>
      </c>
      <c r="L770" s="15">
        <v>133.172</v>
      </c>
      <c r="M770" s="15" t="s">
        <v>2772</v>
      </c>
      <c r="N770" s="15" t="s">
        <v>2773</v>
      </c>
      <c r="O770" s="15" t="s">
        <v>2774</v>
      </c>
      <c r="P770" s="15">
        <v>0</v>
      </c>
      <c r="Q770" s="15">
        <v>0</v>
      </c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3" x14ac:dyDescent="0.15">
      <c r="A771" s="15">
        <v>397</v>
      </c>
      <c r="B771" s="15" t="s">
        <v>2</v>
      </c>
      <c r="C771" s="15" t="s">
        <v>6</v>
      </c>
      <c r="D771" s="15">
        <v>10</v>
      </c>
      <c r="E771" s="15" t="s">
        <v>40</v>
      </c>
      <c r="F771" s="15">
        <v>2</v>
      </c>
      <c r="G771" s="15">
        <v>1.5</v>
      </c>
      <c r="H771" s="15">
        <v>1.5</v>
      </c>
      <c r="I771" s="15">
        <v>133.38999999999999</v>
      </c>
      <c r="J771" s="15">
        <v>134.88999999999999</v>
      </c>
      <c r="K771" s="15">
        <v>133.172</v>
      </c>
      <c r="L771" s="15">
        <v>134.453</v>
      </c>
      <c r="M771" s="15" t="s">
        <v>2775</v>
      </c>
      <c r="N771" s="15" t="s">
        <v>2776</v>
      </c>
      <c r="O771" s="15" t="s">
        <v>2777</v>
      </c>
      <c r="P771" s="15">
        <v>0</v>
      </c>
      <c r="Q771" s="15">
        <v>0</v>
      </c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3" x14ac:dyDescent="0.15">
      <c r="A772" s="15">
        <v>397</v>
      </c>
      <c r="B772" s="15" t="s">
        <v>2</v>
      </c>
      <c r="C772" s="15" t="s">
        <v>6</v>
      </c>
      <c r="D772" s="15">
        <v>10</v>
      </c>
      <c r="E772" s="15" t="s">
        <v>40</v>
      </c>
      <c r="F772" s="15">
        <v>3</v>
      </c>
      <c r="G772" s="15">
        <v>1.49</v>
      </c>
      <c r="H772" s="15">
        <v>1.49</v>
      </c>
      <c r="I772" s="15">
        <v>134.88999999999999</v>
      </c>
      <c r="J772" s="15">
        <v>136.38</v>
      </c>
      <c r="K772" s="15">
        <v>134.453</v>
      </c>
      <c r="L772" s="15">
        <v>135.72499999999999</v>
      </c>
      <c r="M772" s="15" t="s">
        <v>2778</v>
      </c>
      <c r="N772" s="15" t="s">
        <v>2779</v>
      </c>
      <c r="O772" s="15" t="s">
        <v>2780</v>
      </c>
      <c r="P772" s="15">
        <v>0</v>
      </c>
      <c r="Q772" s="15">
        <v>0</v>
      </c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3" x14ac:dyDescent="0.15">
      <c r="A773" s="15">
        <v>397</v>
      </c>
      <c r="B773" s="15" t="s">
        <v>2</v>
      </c>
      <c r="C773" s="15" t="s">
        <v>6</v>
      </c>
      <c r="D773" s="15">
        <v>10</v>
      </c>
      <c r="E773" s="15" t="s">
        <v>40</v>
      </c>
      <c r="F773" s="15">
        <v>4</v>
      </c>
      <c r="G773" s="15">
        <v>1.07</v>
      </c>
      <c r="H773" s="15">
        <v>1.07</v>
      </c>
      <c r="I773" s="15">
        <v>136.38</v>
      </c>
      <c r="J773" s="15">
        <v>137.44999999999999</v>
      </c>
      <c r="K773" s="15">
        <v>135.72499999999999</v>
      </c>
      <c r="L773" s="15">
        <v>136.63800000000001</v>
      </c>
      <c r="M773" s="15" t="s">
        <v>2781</v>
      </c>
      <c r="N773" s="15" t="s">
        <v>2782</v>
      </c>
      <c r="O773" s="15" t="s">
        <v>2783</v>
      </c>
      <c r="P773" s="15">
        <v>0</v>
      </c>
      <c r="Q773" s="15">
        <v>0</v>
      </c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3" x14ac:dyDescent="0.15">
      <c r="A774" s="15">
        <v>397</v>
      </c>
      <c r="B774" s="15" t="s">
        <v>2</v>
      </c>
      <c r="C774" s="15" t="s">
        <v>6</v>
      </c>
      <c r="D774" s="15">
        <v>10</v>
      </c>
      <c r="E774" s="15" t="s">
        <v>40</v>
      </c>
      <c r="F774" s="15" t="s">
        <v>463</v>
      </c>
      <c r="G774" s="15">
        <v>0.19</v>
      </c>
      <c r="H774" s="15">
        <v>0.19</v>
      </c>
      <c r="I774" s="15">
        <v>137.44999999999999</v>
      </c>
      <c r="J774" s="15">
        <v>137.63999999999999</v>
      </c>
      <c r="K774" s="15">
        <v>136.63800000000001</v>
      </c>
      <c r="L774" s="15">
        <v>136.80000000000001</v>
      </c>
      <c r="M774" s="15" t="s">
        <v>2784</v>
      </c>
      <c r="N774" s="15" t="s">
        <v>2785</v>
      </c>
      <c r="O774" s="15" t="s">
        <v>2786</v>
      </c>
      <c r="P774" s="15">
        <v>1</v>
      </c>
      <c r="Q774" s="15">
        <v>0</v>
      </c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3" x14ac:dyDescent="0.15">
      <c r="A775" s="15">
        <v>397</v>
      </c>
      <c r="B775" s="15" t="s">
        <v>2</v>
      </c>
      <c r="C775" s="15" t="s">
        <v>6</v>
      </c>
      <c r="D775" s="15">
        <v>11</v>
      </c>
      <c r="E775" s="15" t="s">
        <v>40</v>
      </c>
      <c r="F775" s="15">
        <v>1</v>
      </c>
      <c r="G775" s="15">
        <v>1.02</v>
      </c>
      <c r="H775" s="15">
        <v>1.02</v>
      </c>
      <c r="I775" s="15">
        <v>136.80000000000001</v>
      </c>
      <c r="J775" s="15">
        <v>137.82</v>
      </c>
      <c r="K775" s="15">
        <v>136.80000000000001</v>
      </c>
      <c r="L775" s="15">
        <v>137.566</v>
      </c>
      <c r="M775" s="15" t="s">
        <v>2787</v>
      </c>
      <c r="N775" s="15" t="s">
        <v>2788</v>
      </c>
      <c r="O775" s="15" t="s">
        <v>2789</v>
      </c>
      <c r="P775" s="15">
        <v>0</v>
      </c>
      <c r="Q775" s="15">
        <v>0</v>
      </c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3" x14ac:dyDescent="0.15">
      <c r="A776" s="15">
        <v>397</v>
      </c>
      <c r="B776" s="15" t="s">
        <v>2</v>
      </c>
      <c r="C776" s="15" t="s">
        <v>6</v>
      </c>
      <c r="D776" s="15">
        <v>11</v>
      </c>
      <c r="E776" s="15" t="s">
        <v>40</v>
      </c>
      <c r="F776" s="15">
        <v>2</v>
      </c>
      <c r="G776" s="15">
        <v>1.49</v>
      </c>
      <c r="H776" s="15">
        <v>1.49</v>
      </c>
      <c r="I776" s="15">
        <v>137.82</v>
      </c>
      <c r="J776" s="15">
        <v>139.31</v>
      </c>
      <c r="K776" s="15">
        <v>137.566</v>
      </c>
      <c r="L776" s="15">
        <v>138.68600000000001</v>
      </c>
      <c r="M776" s="15" t="s">
        <v>2790</v>
      </c>
      <c r="N776" s="15" t="s">
        <v>2791</v>
      </c>
      <c r="O776" s="15" t="s">
        <v>2792</v>
      </c>
      <c r="P776" s="15">
        <v>0</v>
      </c>
      <c r="Q776" s="15">
        <v>0</v>
      </c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3" x14ac:dyDescent="0.15">
      <c r="A777" s="15">
        <v>397</v>
      </c>
      <c r="B777" s="15" t="s">
        <v>2</v>
      </c>
      <c r="C777" s="15" t="s">
        <v>6</v>
      </c>
      <c r="D777" s="15">
        <v>11</v>
      </c>
      <c r="E777" s="15" t="s">
        <v>40</v>
      </c>
      <c r="F777" s="15">
        <v>3</v>
      </c>
      <c r="G777" s="15">
        <v>1.5</v>
      </c>
      <c r="H777" s="15">
        <v>1.5</v>
      </c>
      <c r="I777" s="15">
        <v>139.31</v>
      </c>
      <c r="J777" s="15">
        <v>140.81</v>
      </c>
      <c r="K777" s="15">
        <v>138.68600000000001</v>
      </c>
      <c r="L777" s="15">
        <v>139.81200000000001</v>
      </c>
      <c r="M777" s="15" t="s">
        <v>2793</v>
      </c>
      <c r="N777" s="15" t="s">
        <v>2794</v>
      </c>
      <c r="O777" s="15" t="s">
        <v>2795</v>
      </c>
      <c r="P777" s="15">
        <v>0</v>
      </c>
      <c r="Q777" s="15">
        <v>0</v>
      </c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3" x14ac:dyDescent="0.15">
      <c r="A778" s="15">
        <v>397</v>
      </c>
      <c r="B778" s="15" t="s">
        <v>2</v>
      </c>
      <c r="C778" s="15" t="s">
        <v>6</v>
      </c>
      <c r="D778" s="15">
        <v>11</v>
      </c>
      <c r="E778" s="15" t="s">
        <v>40</v>
      </c>
      <c r="F778" s="15">
        <v>4</v>
      </c>
      <c r="G778" s="15">
        <v>1.5</v>
      </c>
      <c r="H778" s="15">
        <v>1.5</v>
      </c>
      <c r="I778" s="15">
        <v>140.81</v>
      </c>
      <c r="J778" s="15">
        <v>142.31</v>
      </c>
      <c r="K778" s="15">
        <v>139.81200000000001</v>
      </c>
      <c r="L778" s="15">
        <v>140.93899999999999</v>
      </c>
      <c r="M778" s="15" t="s">
        <v>2796</v>
      </c>
      <c r="N778" s="15" t="s">
        <v>2797</v>
      </c>
      <c r="O778" s="15" t="s">
        <v>2798</v>
      </c>
      <c r="P778" s="15">
        <v>0</v>
      </c>
      <c r="Q778" s="15">
        <v>0</v>
      </c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3" x14ac:dyDescent="0.15">
      <c r="A779" s="15">
        <v>397</v>
      </c>
      <c r="B779" s="15" t="s">
        <v>2</v>
      </c>
      <c r="C779" s="15" t="s">
        <v>6</v>
      </c>
      <c r="D779" s="15">
        <v>11</v>
      </c>
      <c r="E779" s="15" t="s">
        <v>40</v>
      </c>
      <c r="F779" s="15">
        <v>5</v>
      </c>
      <c r="G779" s="15">
        <v>0.71</v>
      </c>
      <c r="H779" s="15">
        <v>0.71</v>
      </c>
      <c r="I779" s="15">
        <v>142.31</v>
      </c>
      <c r="J779" s="15">
        <v>143.02000000000001</v>
      </c>
      <c r="K779" s="15">
        <v>140.93899999999999</v>
      </c>
      <c r="L779" s="15">
        <v>141.47200000000001</v>
      </c>
      <c r="M779" s="15" t="s">
        <v>2799</v>
      </c>
      <c r="N779" s="15" t="s">
        <v>2800</v>
      </c>
      <c r="O779" s="15" t="s">
        <v>2801</v>
      </c>
      <c r="P779" s="15">
        <v>0</v>
      </c>
      <c r="Q779" s="15">
        <v>0</v>
      </c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3" x14ac:dyDescent="0.15">
      <c r="A780" s="15">
        <v>397</v>
      </c>
      <c r="B780" s="15" t="s">
        <v>2</v>
      </c>
      <c r="C780" s="15" t="s">
        <v>6</v>
      </c>
      <c r="D780" s="15">
        <v>11</v>
      </c>
      <c r="E780" s="15" t="s">
        <v>40</v>
      </c>
      <c r="F780" s="15" t="s">
        <v>463</v>
      </c>
      <c r="G780" s="15">
        <v>0.17</v>
      </c>
      <c r="H780" s="15">
        <v>0.17</v>
      </c>
      <c r="I780" s="15">
        <v>143.02000000000001</v>
      </c>
      <c r="J780" s="15">
        <v>143.19</v>
      </c>
      <c r="K780" s="15">
        <v>141.47200000000001</v>
      </c>
      <c r="L780" s="15">
        <v>141.6</v>
      </c>
      <c r="M780" s="15" t="s">
        <v>2802</v>
      </c>
      <c r="N780" s="15" t="s">
        <v>2803</v>
      </c>
      <c r="O780" s="15" t="s">
        <v>2804</v>
      </c>
      <c r="P780" s="15">
        <v>1</v>
      </c>
      <c r="Q780" s="15">
        <v>0</v>
      </c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3" x14ac:dyDescent="0.15">
      <c r="A781" s="15">
        <v>397</v>
      </c>
      <c r="B781" s="15" t="s">
        <v>2</v>
      </c>
      <c r="C781" s="15" t="s">
        <v>6</v>
      </c>
      <c r="D781" s="15">
        <v>12</v>
      </c>
      <c r="E781" s="15" t="s">
        <v>40</v>
      </c>
      <c r="F781" s="15">
        <v>1</v>
      </c>
      <c r="G781" s="15">
        <v>1.5</v>
      </c>
      <c r="H781" s="15">
        <v>1.5</v>
      </c>
      <c r="I781" s="15">
        <v>141.6</v>
      </c>
      <c r="J781" s="15">
        <v>143.1</v>
      </c>
      <c r="K781" s="15">
        <v>141.6</v>
      </c>
      <c r="L781" s="15">
        <v>142.58000000000001</v>
      </c>
      <c r="M781" s="15" t="s">
        <v>2805</v>
      </c>
      <c r="N781" s="15" t="s">
        <v>2806</v>
      </c>
      <c r="O781" s="15" t="s">
        <v>2807</v>
      </c>
      <c r="P781" s="15">
        <v>0</v>
      </c>
      <c r="Q781" s="15">
        <v>0</v>
      </c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3" x14ac:dyDescent="0.15">
      <c r="A782" s="15">
        <v>397</v>
      </c>
      <c r="B782" s="15" t="s">
        <v>2</v>
      </c>
      <c r="C782" s="15" t="s">
        <v>6</v>
      </c>
      <c r="D782" s="15">
        <v>12</v>
      </c>
      <c r="E782" s="15" t="s">
        <v>40</v>
      </c>
      <c r="F782" s="15">
        <v>2</v>
      </c>
      <c r="G782" s="15">
        <v>1.49</v>
      </c>
      <c r="H782" s="15">
        <v>1.49</v>
      </c>
      <c r="I782" s="15">
        <v>143.1</v>
      </c>
      <c r="J782" s="15">
        <v>144.59</v>
      </c>
      <c r="K782" s="15">
        <v>142.58000000000001</v>
      </c>
      <c r="L782" s="15">
        <v>143.553</v>
      </c>
      <c r="M782" s="15" t="s">
        <v>2808</v>
      </c>
      <c r="N782" s="15" t="s">
        <v>2809</v>
      </c>
      <c r="O782" s="15" t="s">
        <v>2810</v>
      </c>
      <c r="P782" s="15">
        <v>0</v>
      </c>
      <c r="Q782" s="15">
        <v>0</v>
      </c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3" x14ac:dyDescent="0.15">
      <c r="A783" s="15">
        <v>397</v>
      </c>
      <c r="B783" s="15" t="s">
        <v>2</v>
      </c>
      <c r="C783" s="15" t="s">
        <v>6</v>
      </c>
      <c r="D783" s="15">
        <v>12</v>
      </c>
      <c r="E783" s="15" t="s">
        <v>40</v>
      </c>
      <c r="F783" s="15">
        <v>3</v>
      </c>
      <c r="G783" s="15">
        <v>1.46</v>
      </c>
      <c r="H783" s="15">
        <v>1.46</v>
      </c>
      <c r="I783" s="15">
        <v>144.59</v>
      </c>
      <c r="J783" s="15">
        <v>146.05000000000001</v>
      </c>
      <c r="K783" s="15">
        <v>143.553</v>
      </c>
      <c r="L783" s="15">
        <v>144.50700000000001</v>
      </c>
      <c r="M783" s="15" t="s">
        <v>2811</v>
      </c>
      <c r="N783" s="15" t="s">
        <v>2812</v>
      </c>
      <c r="O783" s="15" t="s">
        <v>2813</v>
      </c>
      <c r="P783" s="15">
        <v>0</v>
      </c>
      <c r="Q783" s="15">
        <v>0</v>
      </c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3" x14ac:dyDescent="0.15">
      <c r="A784" s="15">
        <v>397</v>
      </c>
      <c r="B784" s="15" t="s">
        <v>2</v>
      </c>
      <c r="C784" s="15" t="s">
        <v>6</v>
      </c>
      <c r="D784" s="15">
        <v>12</v>
      </c>
      <c r="E784" s="15" t="s">
        <v>40</v>
      </c>
      <c r="F784" s="15">
        <v>4</v>
      </c>
      <c r="G784" s="15">
        <v>1.51</v>
      </c>
      <c r="H784" s="15">
        <v>1.51</v>
      </c>
      <c r="I784" s="15">
        <v>146.05000000000001</v>
      </c>
      <c r="J784" s="15">
        <v>147.56</v>
      </c>
      <c r="K784" s="15">
        <v>144.50700000000001</v>
      </c>
      <c r="L784" s="15">
        <v>145.494</v>
      </c>
      <c r="M784" s="15" t="s">
        <v>2814</v>
      </c>
      <c r="N784" s="15" t="s">
        <v>2815</v>
      </c>
      <c r="O784" s="15" t="s">
        <v>2816</v>
      </c>
      <c r="P784" s="15">
        <v>0</v>
      </c>
      <c r="Q784" s="15">
        <v>0</v>
      </c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3" x14ac:dyDescent="0.15">
      <c r="A785" s="15">
        <v>397</v>
      </c>
      <c r="B785" s="15" t="s">
        <v>2</v>
      </c>
      <c r="C785" s="15" t="s">
        <v>6</v>
      </c>
      <c r="D785" s="15">
        <v>12</v>
      </c>
      <c r="E785" s="15" t="s">
        <v>40</v>
      </c>
      <c r="F785" s="15">
        <v>5</v>
      </c>
      <c r="G785" s="15">
        <v>1.34</v>
      </c>
      <c r="H785" s="15">
        <v>1.34</v>
      </c>
      <c r="I785" s="15">
        <v>147.56</v>
      </c>
      <c r="J785" s="15">
        <v>148.9</v>
      </c>
      <c r="K785" s="15">
        <v>145.494</v>
      </c>
      <c r="L785" s="15">
        <v>146.369</v>
      </c>
      <c r="M785" s="15" t="s">
        <v>2817</v>
      </c>
      <c r="N785" s="15" t="s">
        <v>2818</v>
      </c>
      <c r="O785" s="15" t="s">
        <v>2819</v>
      </c>
      <c r="P785" s="15">
        <v>0</v>
      </c>
      <c r="Q785" s="15">
        <v>0</v>
      </c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3" x14ac:dyDescent="0.15">
      <c r="A786" s="15">
        <v>397</v>
      </c>
      <c r="B786" s="15" t="s">
        <v>2</v>
      </c>
      <c r="C786" s="15" t="s">
        <v>6</v>
      </c>
      <c r="D786" s="15">
        <v>12</v>
      </c>
      <c r="E786" s="15" t="s">
        <v>40</v>
      </c>
      <c r="F786" s="15" t="s">
        <v>463</v>
      </c>
      <c r="G786" s="15">
        <v>0.2</v>
      </c>
      <c r="H786" s="15">
        <v>0.2</v>
      </c>
      <c r="I786" s="15">
        <v>148.9</v>
      </c>
      <c r="J786" s="15">
        <v>149.1</v>
      </c>
      <c r="K786" s="15">
        <v>146.369</v>
      </c>
      <c r="L786" s="15">
        <v>146.5</v>
      </c>
      <c r="M786" s="15" t="s">
        <v>2820</v>
      </c>
      <c r="N786" s="15" t="s">
        <v>2821</v>
      </c>
      <c r="O786" s="15" t="s">
        <v>2822</v>
      </c>
      <c r="P786" s="15">
        <v>1</v>
      </c>
      <c r="Q786" s="15">
        <v>0</v>
      </c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3" x14ac:dyDescent="0.15">
      <c r="A787" s="15">
        <v>397</v>
      </c>
      <c r="B787" s="15" t="s">
        <v>2</v>
      </c>
      <c r="C787" s="15" t="s">
        <v>6</v>
      </c>
      <c r="D787" s="15">
        <v>13</v>
      </c>
      <c r="E787" s="15" t="s">
        <v>40</v>
      </c>
      <c r="F787" s="15">
        <v>1</v>
      </c>
      <c r="G787" s="15">
        <v>1.49</v>
      </c>
      <c r="H787" s="15">
        <v>1.49</v>
      </c>
      <c r="I787" s="15">
        <v>146.5</v>
      </c>
      <c r="J787" s="15">
        <v>147.99</v>
      </c>
      <c r="K787" s="15">
        <v>146.5</v>
      </c>
      <c r="L787" s="15">
        <v>147.54300000000001</v>
      </c>
      <c r="M787" s="15" t="s">
        <v>2823</v>
      </c>
      <c r="N787" s="15" t="s">
        <v>2824</v>
      </c>
      <c r="O787" s="15" t="s">
        <v>2825</v>
      </c>
      <c r="P787" s="15">
        <v>0</v>
      </c>
      <c r="Q787" s="15">
        <v>0</v>
      </c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3" x14ac:dyDescent="0.15">
      <c r="A788" s="15">
        <v>397</v>
      </c>
      <c r="B788" s="15" t="s">
        <v>2</v>
      </c>
      <c r="C788" s="15" t="s">
        <v>6</v>
      </c>
      <c r="D788" s="15">
        <v>13</v>
      </c>
      <c r="E788" s="15" t="s">
        <v>40</v>
      </c>
      <c r="F788" s="15">
        <v>2</v>
      </c>
      <c r="G788" s="15">
        <v>1.49</v>
      </c>
      <c r="H788" s="15">
        <v>1.49</v>
      </c>
      <c r="I788" s="15">
        <v>147.99</v>
      </c>
      <c r="J788" s="15">
        <v>149.47999999999999</v>
      </c>
      <c r="K788" s="15">
        <v>147.54300000000001</v>
      </c>
      <c r="L788" s="15">
        <v>148.58500000000001</v>
      </c>
      <c r="M788" s="15" t="s">
        <v>2826</v>
      </c>
      <c r="N788" s="15" t="s">
        <v>2827</v>
      </c>
      <c r="O788" s="15" t="s">
        <v>2828</v>
      </c>
      <c r="P788" s="15">
        <v>0</v>
      </c>
      <c r="Q788" s="15">
        <v>0</v>
      </c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3" x14ac:dyDescent="0.15">
      <c r="A789" s="15">
        <v>397</v>
      </c>
      <c r="B789" s="15" t="s">
        <v>2</v>
      </c>
      <c r="C789" s="15" t="s">
        <v>6</v>
      </c>
      <c r="D789" s="15">
        <v>13</v>
      </c>
      <c r="E789" s="15" t="s">
        <v>40</v>
      </c>
      <c r="F789" s="15">
        <v>3</v>
      </c>
      <c r="G789" s="15">
        <v>1.5</v>
      </c>
      <c r="H789" s="15">
        <v>1.5</v>
      </c>
      <c r="I789" s="15">
        <v>149.47999999999999</v>
      </c>
      <c r="J789" s="15">
        <v>150.97999999999999</v>
      </c>
      <c r="K789" s="15">
        <v>148.58500000000001</v>
      </c>
      <c r="L789" s="15">
        <v>149.63499999999999</v>
      </c>
      <c r="M789" s="15" t="s">
        <v>2829</v>
      </c>
      <c r="N789" s="15" t="s">
        <v>2830</v>
      </c>
      <c r="O789" s="15" t="s">
        <v>2831</v>
      </c>
      <c r="P789" s="15">
        <v>0</v>
      </c>
      <c r="Q789" s="15">
        <v>0</v>
      </c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3" x14ac:dyDescent="0.15">
      <c r="A790" s="15">
        <v>397</v>
      </c>
      <c r="B790" s="15" t="s">
        <v>2</v>
      </c>
      <c r="C790" s="15" t="s">
        <v>6</v>
      </c>
      <c r="D790" s="15">
        <v>13</v>
      </c>
      <c r="E790" s="15" t="s">
        <v>40</v>
      </c>
      <c r="F790" s="15">
        <v>4</v>
      </c>
      <c r="G790" s="15">
        <v>1.5</v>
      </c>
      <c r="H790" s="15">
        <v>1.5</v>
      </c>
      <c r="I790" s="15">
        <v>150.97999999999999</v>
      </c>
      <c r="J790" s="15">
        <v>152.47999999999999</v>
      </c>
      <c r="K790" s="15">
        <v>149.63499999999999</v>
      </c>
      <c r="L790" s="15">
        <v>150.684</v>
      </c>
      <c r="M790" s="15" t="s">
        <v>2832</v>
      </c>
      <c r="N790" s="15" t="s">
        <v>2833</v>
      </c>
      <c r="O790" s="15" t="s">
        <v>2834</v>
      </c>
      <c r="P790" s="15">
        <v>0</v>
      </c>
      <c r="Q790" s="15">
        <v>0</v>
      </c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3" x14ac:dyDescent="0.15">
      <c r="A791" s="15">
        <v>397</v>
      </c>
      <c r="B791" s="15" t="s">
        <v>2</v>
      </c>
      <c r="C791" s="15" t="s">
        <v>6</v>
      </c>
      <c r="D791" s="15">
        <v>13</v>
      </c>
      <c r="E791" s="15" t="s">
        <v>40</v>
      </c>
      <c r="F791" s="15">
        <v>5</v>
      </c>
      <c r="G791" s="15">
        <v>0.73</v>
      </c>
      <c r="H791" s="15">
        <v>0.73</v>
      </c>
      <c r="I791" s="15">
        <v>152.47999999999999</v>
      </c>
      <c r="J791" s="15">
        <v>153.21</v>
      </c>
      <c r="K791" s="15">
        <v>150.684</v>
      </c>
      <c r="L791" s="15">
        <v>151.19499999999999</v>
      </c>
      <c r="M791" s="15" t="s">
        <v>2835</v>
      </c>
      <c r="N791" s="15" t="s">
        <v>2836</v>
      </c>
      <c r="O791" s="15" t="s">
        <v>2837</v>
      </c>
      <c r="P791" s="15">
        <v>0</v>
      </c>
      <c r="Q791" s="15">
        <v>0</v>
      </c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3" x14ac:dyDescent="0.15">
      <c r="A792" s="15">
        <v>397</v>
      </c>
      <c r="B792" s="15" t="s">
        <v>2</v>
      </c>
      <c r="C792" s="15" t="s">
        <v>6</v>
      </c>
      <c r="D792" s="15">
        <v>13</v>
      </c>
      <c r="E792" s="15" t="s">
        <v>40</v>
      </c>
      <c r="F792" s="15" t="s">
        <v>463</v>
      </c>
      <c r="G792" s="15">
        <v>0.15</v>
      </c>
      <c r="H792" s="15">
        <v>0.15</v>
      </c>
      <c r="I792" s="15">
        <v>153.21</v>
      </c>
      <c r="J792" s="15">
        <v>153.36000000000001</v>
      </c>
      <c r="K792" s="15">
        <v>151.19499999999999</v>
      </c>
      <c r="L792" s="15">
        <v>151.30000000000001</v>
      </c>
      <c r="M792" s="15" t="s">
        <v>2838</v>
      </c>
      <c r="N792" s="15" t="s">
        <v>2839</v>
      </c>
      <c r="O792" s="15" t="s">
        <v>2840</v>
      </c>
      <c r="P792" s="15">
        <v>1</v>
      </c>
      <c r="Q792" s="15">
        <v>0</v>
      </c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3" x14ac:dyDescent="0.15">
      <c r="A793" s="15">
        <v>397</v>
      </c>
      <c r="B793" s="15" t="s">
        <v>2</v>
      </c>
      <c r="C793" s="15" t="s">
        <v>6</v>
      </c>
      <c r="D793" s="15">
        <v>14</v>
      </c>
      <c r="E793" s="15" t="s">
        <v>40</v>
      </c>
      <c r="F793" s="15">
        <v>1</v>
      </c>
      <c r="G793" s="15">
        <v>1.49</v>
      </c>
      <c r="H793" s="15">
        <v>1.49</v>
      </c>
      <c r="I793" s="15">
        <v>151.30000000000001</v>
      </c>
      <c r="J793" s="15">
        <v>152.79</v>
      </c>
      <c r="K793" s="15">
        <v>151.30000000000001</v>
      </c>
      <c r="L793" s="15">
        <v>152.27699999999999</v>
      </c>
      <c r="M793" s="15" t="s">
        <v>2841</v>
      </c>
      <c r="N793" s="15" t="s">
        <v>2842</v>
      </c>
      <c r="O793" s="15" t="s">
        <v>2843</v>
      </c>
      <c r="P793" s="15">
        <v>0</v>
      </c>
      <c r="Q793" s="15">
        <v>0</v>
      </c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3" x14ac:dyDescent="0.15">
      <c r="A794" s="15">
        <v>397</v>
      </c>
      <c r="B794" s="15" t="s">
        <v>2</v>
      </c>
      <c r="C794" s="15" t="s">
        <v>6</v>
      </c>
      <c r="D794" s="15">
        <v>14</v>
      </c>
      <c r="E794" s="15" t="s">
        <v>40</v>
      </c>
      <c r="F794" s="15">
        <v>2</v>
      </c>
      <c r="G794" s="15">
        <v>1.49</v>
      </c>
      <c r="H794" s="15">
        <v>1.49</v>
      </c>
      <c r="I794" s="15">
        <v>152.79</v>
      </c>
      <c r="J794" s="15">
        <v>154.28</v>
      </c>
      <c r="K794" s="15">
        <v>152.27699999999999</v>
      </c>
      <c r="L794" s="15">
        <v>153.255</v>
      </c>
      <c r="M794" s="15" t="s">
        <v>2844</v>
      </c>
      <c r="N794" s="15" t="s">
        <v>2845</v>
      </c>
      <c r="O794" s="15" t="s">
        <v>2846</v>
      </c>
      <c r="P794" s="15">
        <v>0</v>
      </c>
      <c r="Q794" s="15">
        <v>0</v>
      </c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3" x14ac:dyDescent="0.15">
      <c r="A795" s="15">
        <v>397</v>
      </c>
      <c r="B795" s="15" t="s">
        <v>2</v>
      </c>
      <c r="C795" s="15" t="s">
        <v>6</v>
      </c>
      <c r="D795" s="15">
        <v>14</v>
      </c>
      <c r="E795" s="15" t="s">
        <v>40</v>
      </c>
      <c r="F795" s="15">
        <v>3</v>
      </c>
      <c r="G795" s="15">
        <v>1.51</v>
      </c>
      <c r="H795" s="15">
        <v>1.51</v>
      </c>
      <c r="I795" s="15">
        <v>154.28</v>
      </c>
      <c r="J795" s="15">
        <v>155.79</v>
      </c>
      <c r="K795" s="15">
        <v>153.255</v>
      </c>
      <c r="L795" s="15">
        <v>154.245</v>
      </c>
      <c r="M795" s="15" t="s">
        <v>2847</v>
      </c>
      <c r="N795" s="15" t="s">
        <v>2848</v>
      </c>
      <c r="O795" s="15" t="s">
        <v>2849</v>
      </c>
      <c r="P795" s="15">
        <v>0</v>
      </c>
      <c r="Q795" s="15">
        <v>0</v>
      </c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3" x14ac:dyDescent="0.15">
      <c r="A796" s="15">
        <v>397</v>
      </c>
      <c r="B796" s="15" t="s">
        <v>2</v>
      </c>
      <c r="C796" s="15" t="s">
        <v>6</v>
      </c>
      <c r="D796" s="15">
        <v>14</v>
      </c>
      <c r="E796" s="15" t="s">
        <v>40</v>
      </c>
      <c r="F796" s="15">
        <v>4</v>
      </c>
      <c r="G796" s="15">
        <v>1.49</v>
      </c>
      <c r="H796" s="15">
        <v>1.49</v>
      </c>
      <c r="I796" s="15">
        <v>155.79</v>
      </c>
      <c r="J796" s="15">
        <v>157.28</v>
      </c>
      <c r="K796" s="15">
        <v>154.245</v>
      </c>
      <c r="L796" s="15">
        <v>155.22300000000001</v>
      </c>
      <c r="M796" s="15" t="s">
        <v>2850</v>
      </c>
      <c r="N796" s="15" t="s">
        <v>2851</v>
      </c>
      <c r="O796" s="15" t="s">
        <v>2852</v>
      </c>
      <c r="P796" s="15">
        <v>0</v>
      </c>
      <c r="Q796" s="15">
        <v>0</v>
      </c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3" x14ac:dyDescent="0.15">
      <c r="A797" s="15">
        <v>397</v>
      </c>
      <c r="B797" s="15" t="s">
        <v>2</v>
      </c>
      <c r="C797" s="15" t="s">
        <v>6</v>
      </c>
      <c r="D797" s="15">
        <v>14</v>
      </c>
      <c r="E797" s="15" t="s">
        <v>40</v>
      </c>
      <c r="F797" s="15">
        <v>5</v>
      </c>
      <c r="G797" s="15">
        <v>1.24</v>
      </c>
      <c r="H797" s="15">
        <v>1.24</v>
      </c>
      <c r="I797" s="15">
        <v>157.28</v>
      </c>
      <c r="J797" s="15">
        <v>158.52000000000001</v>
      </c>
      <c r="K797" s="15">
        <v>155.22300000000001</v>
      </c>
      <c r="L797" s="15">
        <v>156.036</v>
      </c>
      <c r="M797" s="15" t="s">
        <v>2853</v>
      </c>
      <c r="N797" s="15" t="s">
        <v>2854</v>
      </c>
      <c r="O797" s="15" t="s">
        <v>2855</v>
      </c>
      <c r="P797" s="15">
        <v>0</v>
      </c>
      <c r="Q797" s="15">
        <v>0</v>
      </c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3" x14ac:dyDescent="0.15">
      <c r="A798" s="15">
        <v>397</v>
      </c>
      <c r="B798" s="15" t="s">
        <v>2</v>
      </c>
      <c r="C798" s="15" t="s">
        <v>6</v>
      </c>
      <c r="D798" s="15">
        <v>14</v>
      </c>
      <c r="E798" s="15" t="s">
        <v>40</v>
      </c>
      <c r="F798" s="15" t="s">
        <v>463</v>
      </c>
      <c r="G798" s="15">
        <v>0.25</v>
      </c>
      <c r="H798" s="15">
        <v>0.25</v>
      </c>
      <c r="I798" s="15">
        <v>158.52000000000001</v>
      </c>
      <c r="J798" s="15">
        <v>158.77000000000001</v>
      </c>
      <c r="K798" s="15">
        <v>156.036</v>
      </c>
      <c r="L798" s="15">
        <v>156.19999999999999</v>
      </c>
      <c r="M798" s="15" t="s">
        <v>2856</v>
      </c>
      <c r="N798" s="15" t="s">
        <v>2857</v>
      </c>
      <c r="O798" s="15" t="s">
        <v>2858</v>
      </c>
      <c r="P798" s="15">
        <v>1</v>
      </c>
      <c r="Q798" s="15">
        <v>0</v>
      </c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3" x14ac:dyDescent="0.15">
      <c r="A799" s="15">
        <v>397</v>
      </c>
      <c r="B799" s="15" t="s">
        <v>2</v>
      </c>
      <c r="C799" s="15" t="s">
        <v>6</v>
      </c>
      <c r="D799" s="15">
        <v>15</v>
      </c>
      <c r="E799" s="15" t="s">
        <v>40</v>
      </c>
      <c r="F799" s="15">
        <v>1</v>
      </c>
      <c r="G799" s="15">
        <v>1.5</v>
      </c>
      <c r="H799" s="15">
        <v>1.5</v>
      </c>
      <c r="I799" s="15">
        <v>156.19999999999999</v>
      </c>
      <c r="J799" s="15">
        <v>157.69999999999999</v>
      </c>
      <c r="K799" s="15">
        <v>156.19999999999999</v>
      </c>
      <c r="L799" s="15">
        <v>157.124</v>
      </c>
      <c r="M799" s="15" t="s">
        <v>2859</v>
      </c>
      <c r="N799" s="15" t="s">
        <v>2860</v>
      </c>
      <c r="O799" s="15" t="s">
        <v>2861</v>
      </c>
      <c r="P799" s="15">
        <v>0</v>
      </c>
      <c r="Q799" s="15">
        <v>0</v>
      </c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3" x14ac:dyDescent="0.15">
      <c r="A800" s="15">
        <v>397</v>
      </c>
      <c r="B800" s="15" t="s">
        <v>2</v>
      </c>
      <c r="C800" s="15" t="s">
        <v>6</v>
      </c>
      <c r="D800" s="15">
        <v>15</v>
      </c>
      <c r="E800" s="15" t="s">
        <v>40</v>
      </c>
      <c r="F800" s="15">
        <v>2</v>
      </c>
      <c r="G800" s="15">
        <v>1.5</v>
      </c>
      <c r="H800" s="15">
        <v>1.5</v>
      </c>
      <c r="I800" s="15">
        <v>157.69999999999999</v>
      </c>
      <c r="J800" s="15">
        <v>159.19999999999999</v>
      </c>
      <c r="K800" s="15">
        <v>157.124</v>
      </c>
      <c r="L800" s="15">
        <v>158.04900000000001</v>
      </c>
      <c r="M800" s="15" t="s">
        <v>2862</v>
      </c>
      <c r="N800" s="15" t="s">
        <v>2863</v>
      </c>
      <c r="O800" s="15" t="s">
        <v>2864</v>
      </c>
      <c r="P800" s="15">
        <v>0</v>
      </c>
      <c r="Q800" s="15">
        <v>0</v>
      </c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3" x14ac:dyDescent="0.15">
      <c r="A801" s="15">
        <v>397</v>
      </c>
      <c r="B801" s="15" t="s">
        <v>2</v>
      </c>
      <c r="C801" s="15" t="s">
        <v>6</v>
      </c>
      <c r="D801" s="15">
        <v>15</v>
      </c>
      <c r="E801" s="15" t="s">
        <v>40</v>
      </c>
      <c r="F801" s="15">
        <v>3</v>
      </c>
      <c r="G801" s="15">
        <v>0.72</v>
      </c>
      <c r="H801" s="15">
        <v>0.72</v>
      </c>
      <c r="I801" s="15">
        <v>159.19999999999999</v>
      </c>
      <c r="J801" s="15">
        <v>159.91999999999999</v>
      </c>
      <c r="K801" s="15">
        <v>158.04900000000001</v>
      </c>
      <c r="L801" s="15">
        <v>158.49199999999999</v>
      </c>
      <c r="M801" s="15" t="s">
        <v>2865</v>
      </c>
      <c r="N801" s="15" t="s">
        <v>2866</v>
      </c>
      <c r="O801" s="15" t="s">
        <v>2867</v>
      </c>
      <c r="P801" s="15">
        <v>0</v>
      </c>
      <c r="Q801" s="15">
        <v>0</v>
      </c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3" x14ac:dyDescent="0.15">
      <c r="A802" s="15">
        <v>397</v>
      </c>
      <c r="B802" s="15" t="s">
        <v>2</v>
      </c>
      <c r="C802" s="15" t="s">
        <v>6</v>
      </c>
      <c r="D802" s="15">
        <v>15</v>
      </c>
      <c r="E802" s="15" t="s">
        <v>40</v>
      </c>
      <c r="F802" s="15">
        <v>4</v>
      </c>
      <c r="G802" s="15">
        <v>1.5</v>
      </c>
      <c r="H802" s="15">
        <v>1.5</v>
      </c>
      <c r="I802" s="15">
        <v>159.91999999999999</v>
      </c>
      <c r="J802" s="15">
        <v>161.41999999999999</v>
      </c>
      <c r="K802" s="15">
        <v>158.49199999999999</v>
      </c>
      <c r="L802" s="15">
        <v>159.417</v>
      </c>
      <c r="M802" s="15" t="s">
        <v>2868</v>
      </c>
      <c r="N802" s="15" t="s">
        <v>2869</v>
      </c>
      <c r="O802" s="15" t="s">
        <v>2870</v>
      </c>
      <c r="P802" s="15">
        <v>0</v>
      </c>
      <c r="Q802" s="15">
        <v>0</v>
      </c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3" x14ac:dyDescent="0.15">
      <c r="A803" s="15">
        <v>397</v>
      </c>
      <c r="B803" s="15" t="s">
        <v>2</v>
      </c>
      <c r="C803" s="15" t="s">
        <v>6</v>
      </c>
      <c r="D803" s="15">
        <v>15</v>
      </c>
      <c r="E803" s="15" t="s">
        <v>40</v>
      </c>
      <c r="F803" s="15">
        <v>5</v>
      </c>
      <c r="G803" s="15">
        <v>1.5</v>
      </c>
      <c r="H803" s="15">
        <v>1.5</v>
      </c>
      <c r="I803" s="15">
        <v>161.41999999999999</v>
      </c>
      <c r="J803" s="15">
        <v>162.91999999999999</v>
      </c>
      <c r="K803" s="15">
        <v>159.417</v>
      </c>
      <c r="L803" s="15">
        <v>160.34100000000001</v>
      </c>
      <c r="M803" s="15" t="s">
        <v>2871</v>
      </c>
      <c r="N803" s="15" t="s">
        <v>2872</v>
      </c>
      <c r="O803" s="15" t="s">
        <v>2873</v>
      </c>
      <c r="P803" s="15">
        <v>0</v>
      </c>
      <c r="Q803" s="15">
        <v>0</v>
      </c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3" x14ac:dyDescent="0.15">
      <c r="A804" s="15">
        <v>397</v>
      </c>
      <c r="B804" s="15" t="s">
        <v>2</v>
      </c>
      <c r="C804" s="15" t="s">
        <v>6</v>
      </c>
      <c r="D804" s="15">
        <v>15</v>
      </c>
      <c r="E804" s="15" t="s">
        <v>40</v>
      </c>
      <c r="F804" s="15">
        <v>6</v>
      </c>
      <c r="G804" s="15">
        <v>0.89</v>
      </c>
      <c r="H804" s="15">
        <v>0.89</v>
      </c>
      <c r="I804" s="15">
        <v>162.91999999999999</v>
      </c>
      <c r="J804" s="15">
        <v>163.81</v>
      </c>
      <c r="K804" s="15">
        <v>160.34100000000001</v>
      </c>
      <c r="L804" s="15">
        <v>160.88900000000001</v>
      </c>
      <c r="M804" s="15" t="s">
        <v>2874</v>
      </c>
      <c r="N804" s="15" t="s">
        <v>2875</v>
      </c>
      <c r="O804" s="15" t="s">
        <v>2876</v>
      </c>
      <c r="P804" s="15">
        <v>0</v>
      </c>
      <c r="Q804" s="15">
        <v>0</v>
      </c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3" x14ac:dyDescent="0.15">
      <c r="A805" s="15">
        <v>397</v>
      </c>
      <c r="B805" s="15" t="s">
        <v>2</v>
      </c>
      <c r="C805" s="15" t="s">
        <v>6</v>
      </c>
      <c r="D805" s="15">
        <v>15</v>
      </c>
      <c r="E805" s="15" t="s">
        <v>40</v>
      </c>
      <c r="F805" s="15" t="s">
        <v>463</v>
      </c>
      <c r="G805" s="15">
        <v>0.18</v>
      </c>
      <c r="H805" s="15">
        <v>0.18</v>
      </c>
      <c r="I805" s="15">
        <v>163.81</v>
      </c>
      <c r="J805" s="15">
        <v>163.99</v>
      </c>
      <c r="K805" s="15">
        <v>160.88900000000001</v>
      </c>
      <c r="L805" s="15">
        <v>161</v>
      </c>
      <c r="M805" s="15" t="s">
        <v>2877</v>
      </c>
      <c r="N805" s="15" t="s">
        <v>2878</v>
      </c>
      <c r="O805" s="15" t="s">
        <v>2879</v>
      </c>
      <c r="P805" s="15">
        <v>1</v>
      </c>
      <c r="Q805" s="15">
        <v>0</v>
      </c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3" x14ac:dyDescent="0.15">
      <c r="A806" s="15">
        <v>397</v>
      </c>
      <c r="B806" s="15" t="s">
        <v>2</v>
      </c>
      <c r="C806" s="15" t="s">
        <v>6</v>
      </c>
      <c r="D806" s="15">
        <v>16</v>
      </c>
      <c r="E806" s="15" t="s">
        <v>40</v>
      </c>
      <c r="F806" s="15">
        <v>1</v>
      </c>
      <c r="G806" s="15">
        <v>1.49</v>
      </c>
      <c r="H806" s="15">
        <v>1.49</v>
      </c>
      <c r="I806" s="15">
        <v>161</v>
      </c>
      <c r="J806" s="15">
        <v>162.49</v>
      </c>
      <c r="K806" s="15">
        <v>161</v>
      </c>
      <c r="L806" s="15">
        <v>162.03899999999999</v>
      </c>
      <c r="M806" s="15" t="s">
        <v>2880</v>
      </c>
      <c r="N806" s="15" t="s">
        <v>2881</v>
      </c>
      <c r="O806" s="15" t="s">
        <v>2882</v>
      </c>
      <c r="P806" s="15">
        <v>0</v>
      </c>
      <c r="Q806" s="15">
        <v>0</v>
      </c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3" x14ac:dyDescent="0.15">
      <c r="A807" s="15">
        <v>397</v>
      </c>
      <c r="B807" s="15" t="s">
        <v>2</v>
      </c>
      <c r="C807" s="15" t="s">
        <v>6</v>
      </c>
      <c r="D807" s="15">
        <v>16</v>
      </c>
      <c r="E807" s="15" t="s">
        <v>40</v>
      </c>
      <c r="F807" s="15">
        <v>2</v>
      </c>
      <c r="G807" s="15">
        <v>1.5</v>
      </c>
      <c r="H807" s="15">
        <v>1.5</v>
      </c>
      <c r="I807" s="15">
        <v>162.49</v>
      </c>
      <c r="J807" s="15">
        <v>163.99</v>
      </c>
      <c r="K807" s="15">
        <v>162.03899999999999</v>
      </c>
      <c r="L807" s="15">
        <v>163.084</v>
      </c>
      <c r="M807" s="15" t="s">
        <v>2883</v>
      </c>
      <c r="N807" s="15" t="s">
        <v>2884</v>
      </c>
      <c r="O807" s="15" t="s">
        <v>2885</v>
      </c>
      <c r="P807" s="15">
        <v>0</v>
      </c>
      <c r="Q807" s="15">
        <v>0</v>
      </c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3" x14ac:dyDescent="0.15">
      <c r="A808" s="15">
        <v>397</v>
      </c>
      <c r="B808" s="15" t="s">
        <v>2</v>
      </c>
      <c r="C808" s="15" t="s">
        <v>6</v>
      </c>
      <c r="D808" s="15">
        <v>16</v>
      </c>
      <c r="E808" s="15" t="s">
        <v>40</v>
      </c>
      <c r="F808" s="15">
        <v>3</v>
      </c>
      <c r="G808" s="15">
        <v>1.49</v>
      </c>
      <c r="H808" s="15">
        <v>1.49</v>
      </c>
      <c r="I808" s="15">
        <v>163.99</v>
      </c>
      <c r="J808" s="15">
        <v>165.48</v>
      </c>
      <c r="K808" s="15">
        <v>163.084</v>
      </c>
      <c r="L808" s="15">
        <v>164.12299999999999</v>
      </c>
      <c r="M808" s="15" t="s">
        <v>2886</v>
      </c>
      <c r="N808" s="15" t="s">
        <v>2887</v>
      </c>
      <c r="O808" s="15" t="s">
        <v>2888</v>
      </c>
      <c r="P808" s="15">
        <v>0</v>
      </c>
      <c r="Q808" s="15">
        <v>0</v>
      </c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3" x14ac:dyDescent="0.15">
      <c r="A809" s="15">
        <v>397</v>
      </c>
      <c r="B809" s="15" t="s">
        <v>2</v>
      </c>
      <c r="C809" s="15" t="s">
        <v>6</v>
      </c>
      <c r="D809" s="15">
        <v>16</v>
      </c>
      <c r="E809" s="15" t="s">
        <v>40</v>
      </c>
      <c r="F809" s="15">
        <v>4</v>
      </c>
      <c r="G809" s="15">
        <v>1.5</v>
      </c>
      <c r="H809" s="15">
        <v>1.5</v>
      </c>
      <c r="I809" s="15">
        <v>165.48</v>
      </c>
      <c r="J809" s="15">
        <v>166.98</v>
      </c>
      <c r="K809" s="15">
        <v>164.12299999999999</v>
      </c>
      <c r="L809" s="15">
        <v>165.16800000000001</v>
      </c>
      <c r="M809" s="15" t="s">
        <v>2889</v>
      </c>
      <c r="N809" s="15" t="s">
        <v>2890</v>
      </c>
      <c r="O809" s="15" t="s">
        <v>2891</v>
      </c>
      <c r="P809" s="15">
        <v>0</v>
      </c>
      <c r="Q809" s="15">
        <v>0</v>
      </c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3" x14ac:dyDescent="0.15">
      <c r="A810" s="15">
        <v>397</v>
      </c>
      <c r="B810" s="15" t="s">
        <v>2</v>
      </c>
      <c r="C810" s="15" t="s">
        <v>6</v>
      </c>
      <c r="D810" s="15">
        <v>16</v>
      </c>
      <c r="E810" s="15" t="s">
        <v>40</v>
      </c>
      <c r="F810" s="15">
        <v>5</v>
      </c>
      <c r="G810" s="15">
        <v>0.88</v>
      </c>
      <c r="H810" s="15">
        <v>0.88</v>
      </c>
      <c r="I810" s="15">
        <v>166.98</v>
      </c>
      <c r="J810" s="15">
        <v>167.86</v>
      </c>
      <c r="K810" s="15">
        <v>165.16800000000001</v>
      </c>
      <c r="L810" s="15">
        <v>165.78100000000001</v>
      </c>
      <c r="M810" s="15" t="s">
        <v>2892</v>
      </c>
      <c r="N810" s="15" t="s">
        <v>2893</v>
      </c>
      <c r="O810" s="15" t="s">
        <v>2894</v>
      </c>
      <c r="P810" s="15">
        <v>0</v>
      </c>
      <c r="Q810" s="15">
        <v>0</v>
      </c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3" x14ac:dyDescent="0.15">
      <c r="A811" s="15">
        <v>397</v>
      </c>
      <c r="B811" s="15" t="s">
        <v>2</v>
      </c>
      <c r="C811" s="15" t="s">
        <v>6</v>
      </c>
      <c r="D811" s="15">
        <v>16</v>
      </c>
      <c r="E811" s="15" t="s">
        <v>40</v>
      </c>
      <c r="F811" s="15" t="s">
        <v>463</v>
      </c>
      <c r="G811" s="15">
        <v>0.17</v>
      </c>
      <c r="H811" s="15">
        <v>0.17</v>
      </c>
      <c r="I811" s="15">
        <v>167.86</v>
      </c>
      <c r="J811" s="15">
        <v>168.03</v>
      </c>
      <c r="K811" s="15">
        <v>165.78100000000001</v>
      </c>
      <c r="L811" s="15">
        <v>165.9</v>
      </c>
      <c r="M811" s="15" t="s">
        <v>2895</v>
      </c>
      <c r="N811" s="15" t="s">
        <v>2896</v>
      </c>
      <c r="O811" s="15" t="s">
        <v>2897</v>
      </c>
      <c r="P811" s="15">
        <v>1</v>
      </c>
      <c r="Q811" s="15">
        <v>0</v>
      </c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3" x14ac:dyDescent="0.15">
      <c r="A812" s="15">
        <v>397</v>
      </c>
      <c r="B812" s="15" t="s">
        <v>2</v>
      </c>
      <c r="C812" s="15" t="s">
        <v>6</v>
      </c>
      <c r="D812" s="15">
        <v>17</v>
      </c>
      <c r="E812" s="15" t="s">
        <v>40</v>
      </c>
      <c r="F812" s="15">
        <v>1</v>
      </c>
      <c r="G812" s="15">
        <v>1.49</v>
      </c>
      <c r="H812" s="15">
        <v>1.49</v>
      </c>
      <c r="I812" s="15">
        <v>165.9</v>
      </c>
      <c r="J812" s="15">
        <v>167.39</v>
      </c>
      <c r="K812" s="15">
        <v>165.9</v>
      </c>
      <c r="L812" s="15">
        <v>167.01900000000001</v>
      </c>
      <c r="M812" s="15" t="s">
        <v>2898</v>
      </c>
      <c r="N812" s="15" t="s">
        <v>2899</v>
      </c>
      <c r="O812" s="15" t="s">
        <v>2900</v>
      </c>
      <c r="P812" s="15">
        <v>0</v>
      </c>
      <c r="Q812" s="15">
        <v>0</v>
      </c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3" x14ac:dyDescent="0.15">
      <c r="A813" s="15">
        <v>397</v>
      </c>
      <c r="B813" s="15" t="s">
        <v>2</v>
      </c>
      <c r="C813" s="15" t="s">
        <v>6</v>
      </c>
      <c r="D813" s="15">
        <v>17</v>
      </c>
      <c r="E813" s="15" t="s">
        <v>40</v>
      </c>
      <c r="F813" s="15">
        <v>2</v>
      </c>
      <c r="G813" s="15">
        <v>1.5</v>
      </c>
      <c r="H813" s="15">
        <v>1.5</v>
      </c>
      <c r="I813" s="15">
        <v>167.39</v>
      </c>
      <c r="J813" s="15">
        <v>168.89</v>
      </c>
      <c r="K813" s="15">
        <v>167.01900000000001</v>
      </c>
      <c r="L813" s="15">
        <v>168.14599999999999</v>
      </c>
      <c r="M813" s="15" t="s">
        <v>2901</v>
      </c>
      <c r="N813" s="15" t="s">
        <v>2902</v>
      </c>
      <c r="O813" s="15" t="s">
        <v>2903</v>
      </c>
      <c r="P813" s="15">
        <v>0</v>
      </c>
      <c r="Q813" s="15">
        <v>0</v>
      </c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3" x14ac:dyDescent="0.15">
      <c r="A814" s="15">
        <v>397</v>
      </c>
      <c r="B814" s="15" t="s">
        <v>2</v>
      </c>
      <c r="C814" s="15" t="s">
        <v>6</v>
      </c>
      <c r="D814" s="15">
        <v>17</v>
      </c>
      <c r="E814" s="15" t="s">
        <v>40</v>
      </c>
      <c r="F814" s="15">
        <v>3</v>
      </c>
      <c r="G814" s="15">
        <v>1.5</v>
      </c>
      <c r="H814" s="15">
        <v>1.5</v>
      </c>
      <c r="I814" s="15">
        <v>168.89</v>
      </c>
      <c r="J814" s="15">
        <v>170.39</v>
      </c>
      <c r="K814" s="15">
        <v>168.14599999999999</v>
      </c>
      <c r="L814" s="15">
        <v>169.273</v>
      </c>
      <c r="M814" s="15" t="s">
        <v>2904</v>
      </c>
      <c r="N814" s="15" t="s">
        <v>2905</v>
      </c>
      <c r="O814" s="15" t="s">
        <v>2906</v>
      </c>
      <c r="P814" s="15">
        <v>0</v>
      </c>
      <c r="Q814" s="15">
        <v>0</v>
      </c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3" x14ac:dyDescent="0.15">
      <c r="A815" s="15">
        <v>397</v>
      </c>
      <c r="B815" s="15" t="s">
        <v>2</v>
      </c>
      <c r="C815" s="15" t="s">
        <v>6</v>
      </c>
      <c r="D815" s="15">
        <v>17</v>
      </c>
      <c r="E815" s="15" t="s">
        <v>40</v>
      </c>
      <c r="F815" s="15">
        <v>4</v>
      </c>
      <c r="G815" s="15">
        <v>1.22</v>
      </c>
      <c r="H815" s="15">
        <v>1.22</v>
      </c>
      <c r="I815" s="15">
        <v>170.39</v>
      </c>
      <c r="J815" s="15">
        <v>171.61</v>
      </c>
      <c r="K815" s="15">
        <v>169.273</v>
      </c>
      <c r="L815" s="15">
        <v>170.18899999999999</v>
      </c>
      <c r="M815" s="15" t="s">
        <v>2907</v>
      </c>
      <c r="N815" s="15" t="s">
        <v>2908</v>
      </c>
      <c r="O815" s="15" t="s">
        <v>2909</v>
      </c>
      <c r="P815" s="15">
        <v>0</v>
      </c>
      <c r="Q815" s="15">
        <v>0</v>
      </c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3" x14ac:dyDescent="0.15">
      <c r="A816" s="15">
        <v>397</v>
      </c>
      <c r="B816" s="15" t="s">
        <v>2</v>
      </c>
      <c r="C816" s="15" t="s">
        <v>6</v>
      </c>
      <c r="D816" s="15">
        <v>17</v>
      </c>
      <c r="E816" s="15" t="s">
        <v>40</v>
      </c>
      <c r="F816" s="15">
        <v>5</v>
      </c>
      <c r="G816" s="15">
        <v>0.51</v>
      </c>
      <c r="H816" s="15">
        <v>0.51</v>
      </c>
      <c r="I816" s="15">
        <v>171.61</v>
      </c>
      <c r="J816" s="15">
        <v>172.12</v>
      </c>
      <c r="K816" s="15">
        <v>170.18899999999999</v>
      </c>
      <c r="L816" s="15">
        <v>170.572</v>
      </c>
      <c r="M816" s="15" t="s">
        <v>2910</v>
      </c>
      <c r="N816" s="15" t="s">
        <v>2911</v>
      </c>
      <c r="O816" s="15" t="s">
        <v>2912</v>
      </c>
      <c r="P816" s="15">
        <v>0</v>
      </c>
      <c r="Q816" s="15">
        <v>0</v>
      </c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3" x14ac:dyDescent="0.15">
      <c r="A817" s="15">
        <v>397</v>
      </c>
      <c r="B817" s="15" t="s">
        <v>2</v>
      </c>
      <c r="C817" s="15" t="s">
        <v>6</v>
      </c>
      <c r="D817" s="15">
        <v>17</v>
      </c>
      <c r="E817" s="15" t="s">
        <v>40</v>
      </c>
      <c r="F817" s="15" t="s">
        <v>463</v>
      </c>
      <c r="G817" s="15">
        <v>0.17</v>
      </c>
      <c r="H817" s="15">
        <v>0.17</v>
      </c>
      <c r="I817" s="15">
        <v>172.12</v>
      </c>
      <c r="J817" s="15">
        <v>172.29</v>
      </c>
      <c r="K817" s="15">
        <v>170.572</v>
      </c>
      <c r="L817" s="15">
        <v>170.7</v>
      </c>
      <c r="M817" s="15" t="s">
        <v>2913</v>
      </c>
      <c r="N817" s="15" t="s">
        <v>2914</v>
      </c>
      <c r="O817" s="15" t="s">
        <v>2915</v>
      </c>
      <c r="P817" s="15">
        <v>1</v>
      </c>
      <c r="Q817" s="15">
        <v>0</v>
      </c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3" x14ac:dyDescent="0.15">
      <c r="A818" s="15">
        <v>397</v>
      </c>
      <c r="B818" s="15" t="s">
        <v>2</v>
      </c>
      <c r="C818" s="15" t="s">
        <v>6</v>
      </c>
      <c r="D818" s="15">
        <v>18</v>
      </c>
      <c r="E818" s="15" t="s">
        <v>40</v>
      </c>
      <c r="F818" s="15">
        <v>1</v>
      </c>
      <c r="G818" s="15">
        <v>1.49</v>
      </c>
      <c r="H818" s="15">
        <v>1.49</v>
      </c>
      <c r="I818" s="15">
        <v>170.7</v>
      </c>
      <c r="J818" s="15">
        <v>172.19</v>
      </c>
      <c r="K818" s="15">
        <v>170.7</v>
      </c>
      <c r="L818" s="15">
        <v>171.72499999999999</v>
      </c>
      <c r="M818" s="15" t="s">
        <v>2916</v>
      </c>
      <c r="N818" s="15" t="s">
        <v>2917</v>
      </c>
      <c r="O818" s="15" t="s">
        <v>2918</v>
      </c>
      <c r="P818" s="15">
        <v>0</v>
      </c>
      <c r="Q818" s="15">
        <v>0</v>
      </c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3" x14ac:dyDescent="0.15">
      <c r="A819" s="15">
        <v>397</v>
      </c>
      <c r="B819" s="15" t="s">
        <v>2</v>
      </c>
      <c r="C819" s="15" t="s">
        <v>6</v>
      </c>
      <c r="D819" s="15">
        <v>18</v>
      </c>
      <c r="E819" s="15" t="s">
        <v>40</v>
      </c>
      <c r="F819" s="15">
        <v>2</v>
      </c>
      <c r="G819" s="15">
        <v>1.49</v>
      </c>
      <c r="H819" s="15">
        <v>1.49</v>
      </c>
      <c r="I819" s="15">
        <v>172.19</v>
      </c>
      <c r="J819" s="15">
        <v>173.68</v>
      </c>
      <c r="K819" s="15">
        <v>171.72499999999999</v>
      </c>
      <c r="L819" s="15">
        <v>172.751</v>
      </c>
      <c r="M819" s="15" t="s">
        <v>2919</v>
      </c>
      <c r="N819" s="15" t="s">
        <v>2920</v>
      </c>
      <c r="O819" s="15" t="s">
        <v>2921</v>
      </c>
      <c r="P819" s="15">
        <v>0</v>
      </c>
      <c r="Q819" s="15">
        <v>0</v>
      </c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3" x14ac:dyDescent="0.15">
      <c r="A820" s="15">
        <v>397</v>
      </c>
      <c r="B820" s="15" t="s">
        <v>2</v>
      </c>
      <c r="C820" s="15" t="s">
        <v>6</v>
      </c>
      <c r="D820" s="15">
        <v>18</v>
      </c>
      <c r="E820" s="15" t="s">
        <v>40</v>
      </c>
      <c r="F820" s="15">
        <v>3</v>
      </c>
      <c r="G820" s="15">
        <v>1.5</v>
      </c>
      <c r="H820" s="15">
        <v>1.5</v>
      </c>
      <c r="I820" s="15">
        <v>173.68</v>
      </c>
      <c r="J820" s="15">
        <v>175.18</v>
      </c>
      <c r="K820" s="15">
        <v>172.751</v>
      </c>
      <c r="L820" s="15">
        <v>173.78299999999999</v>
      </c>
      <c r="M820" s="15" t="s">
        <v>2922</v>
      </c>
      <c r="N820" s="15" t="s">
        <v>2923</v>
      </c>
      <c r="O820" s="15" t="s">
        <v>2924</v>
      </c>
      <c r="P820" s="15">
        <v>0</v>
      </c>
      <c r="Q820" s="15">
        <v>0</v>
      </c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3" x14ac:dyDescent="0.15">
      <c r="A821" s="15">
        <v>397</v>
      </c>
      <c r="B821" s="15" t="s">
        <v>2</v>
      </c>
      <c r="C821" s="15" t="s">
        <v>6</v>
      </c>
      <c r="D821" s="15">
        <v>18</v>
      </c>
      <c r="E821" s="15" t="s">
        <v>40</v>
      </c>
      <c r="F821" s="15">
        <v>4</v>
      </c>
      <c r="G821" s="15">
        <v>1.5</v>
      </c>
      <c r="H821" s="15">
        <v>1.5</v>
      </c>
      <c r="I821" s="15">
        <v>175.18</v>
      </c>
      <c r="J821" s="15">
        <v>176.68</v>
      </c>
      <c r="K821" s="15">
        <v>173.78299999999999</v>
      </c>
      <c r="L821" s="15">
        <v>174.815</v>
      </c>
      <c r="M821" s="15" t="s">
        <v>2925</v>
      </c>
      <c r="N821" s="15" t="s">
        <v>2926</v>
      </c>
      <c r="O821" s="15" t="s">
        <v>2927</v>
      </c>
      <c r="P821" s="15">
        <v>0</v>
      </c>
      <c r="Q821" s="15">
        <v>0</v>
      </c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3" x14ac:dyDescent="0.15">
      <c r="A822" s="15">
        <v>397</v>
      </c>
      <c r="B822" s="15" t="s">
        <v>2</v>
      </c>
      <c r="C822" s="15" t="s">
        <v>6</v>
      </c>
      <c r="D822" s="15">
        <v>18</v>
      </c>
      <c r="E822" s="15" t="s">
        <v>40</v>
      </c>
      <c r="F822" s="15">
        <v>5</v>
      </c>
      <c r="G822" s="15">
        <v>0.96</v>
      </c>
      <c r="H822" s="15">
        <v>0.96</v>
      </c>
      <c r="I822" s="15">
        <v>176.68</v>
      </c>
      <c r="J822" s="15">
        <v>177.64</v>
      </c>
      <c r="K822" s="15">
        <v>174.815</v>
      </c>
      <c r="L822" s="15">
        <v>175.476</v>
      </c>
      <c r="M822" s="15" t="s">
        <v>2928</v>
      </c>
      <c r="N822" s="15" t="s">
        <v>2929</v>
      </c>
      <c r="O822" s="15" t="s">
        <v>2930</v>
      </c>
      <c r="P822" s="15">
        <v>0</v>
      </c>
      <c r="Q822" s="15">
        <v>0</v>
      </c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3" x14ac:dyDescent="0.15">
      <c r="A823" s="15">
        <v>397</v>
      </c>
      <c r="B823" s="15" t="s">
        <v>2</v>
      </c>
      <c r="C823" s="15" t="s">
        <v>6</v>
      </c>
      <c r="D823" s="15">
        <v>18</v>
      </c>
      <c r="E823" s="15" t="s">
        <v>40</v>
      </c>
      <c r="F823" s="15" t="s">
        <v>463</v>
      </c>
      <c r="G823" s="15">
        <v>0.18</v>
      </c>
      <c r="H823" s="15">
        <v>0.18</v>
      </c>
      <c r="I823" s="15">
        <v>177.64</v>
      </c>
      <c r="J823" s="15">
        <v>177.82</v>
      </c>
      <c r="K823" s="15">
        <v>175.476</v>
      </c>
      <c r="L823" s="15">
        <v>175.6</v>
      </c>
      <c r="M823" s="15" t="s">
        <v>2931</v>
      </c>
      <c r="N823" s="15" t="s">
        <v>2932</v>
      </c>
      <c r="O823" s="15" t="s">
        <v>2933</v>
      </c>
      <c r="P823" s="15">
        <v>1</v>
      </c>
      <c r="Q823" s="15">
        <v>0</v>
      </c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3" x14ac:dyDescent="0.15">
      <c r="A824" s="15">
        <v>397</v>
      </c>
      <c r="B824" s="15" t="s">
        <v>2</v>
      </c>
      <c r="C824" s="15" t="s">
        <v>6</v>
      </c>
      <c r="D824" s="15">
        <v>19</v>
      </c>
      <c r="E824" s="15" t="s">
        <v>40</v>
      </c>
      <c r="F824" s="15">
        <v>1</v>
      </c>
      <c r="G824" s="15">
        <v>1.49</v>
      </c>
      <c r="H824" s="15">
        <v>1.49</v>
      </c>
      <c r="I824" s="15">
        <v>175.6</v>
      </c>
      <c r="J824" s="15">
        <v>177.09</v>
      </c>
      <c r="K824" s="15">
        <v>175.6</v>
      </c>
      <c r="L824" s="15">
        <v>176.58</v>
      </c>
      <c r="M824" s="15" t="s">
        <v>2934</v>
      </c>
      <c r="N824" s="15" t="s">
        <v>2935</v>
      </c>
      <c r="O824" s="15" t="s">
        <v>2936</v>
      </c>
      <c r="P824" s="15">
        <v>0</v>
      </c>
      <c r="Q824" s="15">
        <v>0</v>
      </c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3" x14ac:dyDescent="0.15">
      <c r="A825" s="15">
        <v>397</v>
      </c>
      <c r="B825" s="15" t="s">
        <v>2</v>
      </c>
      <c r="C825" s="15" t="s">
        <v>6</v>
      </c>
      <c r="D825" s="15">
        <v>19</v>
      </c>
      <c r="E825" s="15" t="s">
        <v>40</v>
      </c>
      <c r="F825" s="15">
        <v>2</v>
      </c>
      <c r="G825" s="15">
        <v>1.49</v>
      </c>
      <c r="H825" s="15">
        <v>1.49</v>
      </c>
      <c r="I825" s="15">
        <v>177.09</v>
      </c>
      <c r="J825" s="15">
        <v>178.58</v>
      </c>
      <c r="K825" s="15">
        <v>176.58</v>
      </c>
      <c r="L825" s="15">
        <v>177.559</v>
      </c>
      <c r="M825" s="15" t="s">
        <v>2937</v>
      </c>
      <c r="N825" s="15" t="s">
        <v>2938</v>
      </c>
      <c r="O825" s="15" t="s">
        <v>2939</v>
      </c>
      <c r="P825" s="15">
        <v>0</v>
      </c>
      <c r="Q825" s="15">
        <v>0</v>
      </c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3" x14ac:dyDescent="0.15">
      <c r="A826" s="15">
        <v>397</v>
      </c>
      <c r="B826" s="15" t="s">
        <v>2</v>
      </c>
      <c r="C826" s="15" t="s">
        <v>6</v>
      </c>
      <c r="D826" s="15">
        <v>19</v>
      </c>
      <c r="E826" s="15" t="s">
        <v>40</v>
      </c>
      <c r="F826" s="15">
        <v>3</v>
      </c>
      <c r="G826" s="15">
        <v>1.5</v>
      </c>
      <c r="H826" s="15">
        <v>1.5</v>
      </c>
      <c r="I826" s="15">
        <v>178.58</v>
      </c>
      <c r="J826" s="15">
        <v>180.08</v>
      </c>
      <c r="K826" s="15">
        <v>177.559</v>
      </c>
      <c r="L826" s="15">
        <v>178.54599999999999</v>
      </c>
      <c r="M826" s="15" t="s">
        <v>2940</v>
      </c>
      <c r="N826" s="15" t="s">
        <v>2941</v>
      </c>
      <c r="O826" s="15" t="s">
        <v>2942</v>
      </c>
      <c r="P826" s="15">
        <v>0</v>
      </c>
      <c r="Q826" s="15">
        <v>0</v>
      </c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3" x14ac:dyDescent="0.15">
      <c r="A827" s="15">
        <v>397</v>
      </c>
      <c r="B827" s="15" t="s">
        <v>2</v>
      </c>
      <c r="C827" s="15" t="s">
        <v>6</v>
      </c>
      <c r="D827" s="15">
        <v>19</v>
      </c>
      <c r="E827" s="15" t="s">
        <v>40</v>
      </c>
      <c r="F827" s="15">
        <v>4</v>
      </c>
      <c r="G827" s="15">
        <v>1.5</v>
      </c>
      <c r="H827" s="15">
        <v>1.5</v>
      </c>
      <c r="I827" s="15">
        <v>180.08</v>
      </c>
      <c r="J827" s="15">
        <v>181.58</v>
      </c>
      <c r="K827" s="15">
        <v>178.54599999999999</v>
      </c>
      <c r="L827" s="15">
        <v>179.53200000000001</v>
      </c>
      <c r="M827" s="15" t="s">
        <v>2943</v>
      </c>
      <c r="N827" s="15" t="s">
        <v>2944</v>
      </c>
      <c r="O827" s="15" t="s">
        <v>2945</v>
      </c>
      <c r="P827" s="15">
        <v>0</v>
      </c>
      <c r="Q827" s="15">
        <v>0</v>
      </c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3" x14ac:dyDescent="0.15">
      <c r="A828" s="15">
        <v>397</v>
      </c>
      <c r="B828" s="15" t="s">
        <v>2</v>
      </c>
      <c r="C828" s="15" t="s">
        <v>6</v>
      </c>
      <c r="D828" s="15">
        <v>19</v>
      </c>
      <c r="E828" s="15" t="s">
        <v>40</v>
      </c>
      <c r="F828" s="15">
        <v>5</v>
      </c>
      <c r="G828" s="15">
        <v>1.1299999999999999</v>
      </c>
      <c r="H828" s="15">
        <v>1.1299999999999999</v>
      </c>
      <c r="I828" s="15">
        <v>181.58</v>
      </c>
      <c r="J828" s="15">
        <v>182.71</v>
      </c>
      <c r="K828" s="15">
        <v>179.53200000000001</v>
      </c>
      <c r="L828" s="15">
        <v>180.27500000000001</v>
      </c>
      <c r="M828" s="15" t="s">
        <v>2946</v>
      </c>
      <c r="N828" s="15" t="s">
        <v>2947</v>
      </c>
      <c r="O828" s="15" t="s">
        <v>2948</v>
      </c>
      <c r="P828" s="15">
        <v>0</v>
      </c>
      <c r="Q828" s="15">
        <v>0</v>
      </c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3" x14ac:dyDescent="0.15">
      <c r="A829" s="15">
        <v>397</v>
      </c>
      <c r="B829" s="15" t="s">
        <v>2</v>
      </c>
      <c r="C829" s="15" t="s">
        <v>6</v>
      </c>
      <c r="D829" s="15">
        <v>19</v>
      </c>
      <c r="E829" s="15" t="s">
        <v>40</v>
      </c>
      <c r="F829" s="15" t="s">
        <v>463</v>
      </c>
      <c r="G829" s="15">
        <v>0.19</v>
      </c>
      <c r="H829" s="15">
        <v>0.19</v>
      </c>
      <c r="I829" s="15">
        <v>182.71</v>
      </c>
      <c r="J829" s="15">
        <v>182.9</v>
      </c>
      <c r="K829" s="15">
        <v>180.27500000000001</v>
      </c>
      <c r="L829" s="15">
        <v>180.4</v>
      </c>
      <c r="M829" s="15" t="s">
        <v>2949</v>
      </c>
      <c r="N829" s="15" t="s">
        <v>2950</v>
      </c>
      <c r="O829" s="15" t="s">
        <v>2951</v>
      </c>
      <c r="P829" s="15">
        <v>1</v>
      </c>
      <c r="Q829" s="15">
        <v>0</v>
      </c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3" x14ac:dyDescent="0.15">
      <c r="A830" s="15">
        <v>397</v>
      </c>
      <c r="B830" s="15" t="s">
        <v>2</v>
      </c>
      <c r="C830" s="15" t="s">
        <v>6</v>
      </c>
      <c r="D830" s="15">
        <v>20</v>
      </c>
      <c r="E830" s="15" t="s">
        <v>40</v>
      </c>
      <c r="F830" s="15">
        <v>1</v>
      </c>
      <c r="G830" s="15">
        <v>1.41</v>
      </c>
      <c r="H830" s="15">
        <v>1.41</v>
      </c>
      <c r="I830" s="15">
        <v>180.4</v>
      </c>
      <c r="J830" s="15">
        <v>181.81</v>
      </c>
      <c r="K830" s="15">
        <v>180.4</v>
      </c>
      <c r="L830" s="15">
        <v>181.35</v>
      </c>
      <c r="M830" s="15" t="s">
        <v>2952</v>
      </c>
      <c r="N830" s="15" t="s">
        <v>2953</v>
      </c>
      <c r="O830" s="15" t="s">
        <v>2954</v>
      </c>
      <c r="P830" s="15">
        <v>0</v>
      </c>
      <c r="Q830" s="15">
        <v>0</v>
      </c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3" x14ac:dyDescent="0.15">
      <c r="A831" s="15">
        <v>397</v>
      </c>
      <c r="B831" s="15" t="s">
        <v>2</v>
      </c>
      <c r="C831" s="15" t="s">
        <v>6</v>
      </c>
      <c r="D831" s="15">
        <v>20</v>
      </c>
      <c r="E831" s="15" t="s">
        <v>40</v>
      </c>
      <c r="F831" s="15">
        <v>2</v>
      </c>
      <c r="G831" s="15">
        <v>1.48</v>
      </c>
      <c r="H831" s="15">
        <v>1.48</v>
      </c>
      <c r="I831" s="15">
        <v>181.81</v>
      </c>
      <c r="J831" s="15">
        <v>183.29</v>
      </c>
      <c r="K831" s="15">
        <v>181.35</v>
      </c>
      <c r="L831" s="15">
        <v>182.34800000000001</v>
      </c>
      <c r="M831" s="15" t="s">
        <v>2955</v>
      </c>
      <c r="N831" s="15" t="s">
        <v>2956</v>
      </c>
      <c r="O831" s="15" t="s">
        <v>2957</v>
      </c>
      <c r="P831" s="15">
        <v>0</v>
      </c>
      <c r="Q831" s="15">
        <v>2</v>
      </c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3" x14ac:dyDescent="0.15">
      <c r="A832" s="15">
        <v>397</v>
      </c>
      <c r="B832" s="15" t="s">
        <v>2</v>
      </c>
      <c r="C832" s="15" t="s">
        <v>6</v>
      </c>
      <c r="D832" s="15">
        <v>20</v>
      </c>
      <c r="E832" s="15" t="s">
        <v>40</v>
      </c>
      <c r="F832" s="15">
        <v>3</v>
      </c>
      <c r="G832" s="15">
        <v>1.51</v>
      </c>
      <c r="H832" s="15">
        <v>1.51</v>
      </c>
      <c r="I832" s="15">
        <v>183.29</v>
      </c>
      <c r="J832" s="15">
        <v>184.8</v>
      </c>
      <c r="K832" s="15">
        <v>182.34800000000001</v>
      </c>
      <c r="L832" s="15">
        <v>183.36600000000001</v>
      </c>
      <c r="M832" s="15" t="s">
        <v>2958</v>
      </c>
      <c r="N832" s="15" t="s">
        <v>2959</v>
      </c>
      <c r="O832" s="15" t="s">
        <v>2960</v>
      </c>
      <c r="P832" s="15">
        <v>0</v>
      </c>
      <c r="Q832" s="15">
        <v>0</v>
      </c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3" x14ac:dyDescent="0.15">
      <c r="A833" s="15">
        <v>397</v>
      </c>
      <c r="B833" s="15" t="s">
        <v>2</v>
      </c>
      <c r="C833" s="15" t="s">
        <v>6</v>
      </c>
      <c r="D833" s="15">
        <v>20</v>
      </c>
      <c r="E833" s="15" t="s">
        <v>40</v>
      </c>
      <c r="F833" s="15">
        <v>4</v>
      </c>
      <c r="G833" s="15">
        <v>1.5</v>
      </c>
      <c r="H833" s="15">
        <v>1.5</v>
      </c>
      <c r="I833" s="15">
        <v>184.8</v>
      </c>
      <c r="J833" s="15">
        <v>186.3</v>
      </c>
      <c r="K833" s="15">
        <v>183.36600000000001</v>
      </c>
      <c r="L833" s="15">
        <v>184.37700000000001</v>
      </c>
      <c r="M833" s="15" t="s">
        <v>2961</v>
      </c>
      <c r="N833" s="15" t="s">
        <v>2962</v>
      </c>
      <c r="O833" s="15" t="s">
        <v>2963</v>
      </c>
      <c r="P833" s="15">
        <v>0</v>
      </c>
      <c r="Q833" s="15">
        <v>0</v>
      </c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3" x14ac:dyDescent="0.15">
      <c r="A834" s="15">
        <v>397</v>
      </c>
      <c r="B834" s="15" t="s">
        <v>2</v>
      </c>
      <c r="C834" s="15" t="s">
        <v>6</v>
      </c>
      <c r="D834" s="15">
        <v>20</v>
      </c>
      <c r="E834" s="15" t="s">
        <v>40</v>
      </c>
      <c r="F834" s="15">
        <v>5</v>
      </c>
      <c r="G834" s="15">
        <v>1.19</v>
      </c>
      <c r="H834" s="15">
        <v>1.19</v>
      </c>
      <c r="I834" s="15">
        <v>186.3</v>
      </c>
      <c r="J834" s="15">
        <v>187.49</v>
      </c>
      <c r="K834" s="15">
        <v>184.37700000000001</v>
      </c>
      <c r="L834" s="15">
        <v>185.179</v>
      </c>
      <c r="M834" s="15" t="s">
        <v>2964</v>
      </c>
      <c r="N834" s="15" t="s">
        <v>2965</v>
      </c>
      <c r="O834" s="15" t="s">
        <v>2966</v>
      </c>
      <c r="P834" s="15">
        <v>0</v>
      </c>
      <c r="Q834" s="15">
        <v>0</v>
      </c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3" x14ac:dyDescent="0.15">
      <c r="A835" s="15">
        <v>397</v>
      </c>
      <c r="B835" s="15" t="s">
        <v>2</v>
      </c>
      <c r="C835" s="15" t="s">
        <v>6</v>
      </c>
      <c r="D835" s="15">
        <v>20</v>
      </c>
      <c r="E835" s="15" t="s">
        <v>40</v>
      </c>
      <c r="F835" s="15" t="s">
        <v>463</v>
      </c>
      <c r="G835" s="15">
        <v>0.18</v>
      </c>
      <c r="H835" s="15">
        <v>0.18</v>
      </c>
      <c r="I835" s="15">
        <v>187.49</v>
      </c>
      <c r="J835" s="15">
        <v>187.67</v>
      </c>
      <c r="K835" s="15">
        <v>185.179</v>
      </c>
      <c r="L835" s="15">
        <v>185.3</v>
      </c>
      <c r="M835" s="15" t="s">
        <v>2967</v>
      </c>
      <c r="N835" s="15" t="s">
        <v>2968</v>
      </c>
      <c r="O835" s="15" t="s">
        <v>2969</v>
      </c>
      <c r="P835" s="15">
        <v>1</v>
      </c>
      <c r="Q835" s="15">
        <v>0</v>
      </c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3" x14ac:dyDescent="0.15">
      <c r="A836" s="15">
        <v>397</v>
      </c>
      <c r="B836" s="15" t="s">
        <v>2</v>
      </c>
      <c r="C836" s="15" t="s">
        <v>6</v>
      </c>
      <c r="D836" s="15">
        <v>21</v>
      </c>
      <c r="E836" s="15" t="s">
        <v>40</v>
      </c>
      <c r="F836" s="15">
        <v>1</v>
      </c>
      <c r="G836" s="15">
        <v>1.49</v>
      </c>
      <c r="H836" s="15">
        <v>1.49</v>
      </c>
      <c r="I836" s="15">
        <v>185.3</v>
      </c>
      <c r="J836" s="15">
        <v>186.79</v>
      </c>
      <c r="K836" s="15">
        <v>185.3</v>
      </c>
      <c r="L836" s="15">
        <v>186.44800000000001</v>
      </c>
      <c r="M836" s="15" t="s">
        <v>2970</v>
      </c>
      <c r="N836" s="15" t="s">
        <v>2971</v>
      </c>
      <c r="O836" s="15" t="s">
        <v>2972</v>
      </c>
      <c r="P836" s="15">
        <v>0</v>
      </c>
      <c r="Q836" s="15">
        <v>0</v>
      </c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3" x14ac:dyDescent="0.15">
      <c r="A837" s="15">
        <v>397</v>
      </c>
      <c r="B837" s="15" t="s">
        <v>2</v>
      </c>
      <c r="C837" s="15" t="s">
        <v>6</v>
      </c>
      <c r="D837" s="15">
        <v>21</v>
      </c>
      <c r="E837" s="15" t="s">
        <v>40</v>
      </c>
      <c r="F837" s="15">
        <v>2</v>
      </c>
      <c r="G837" s="15">
        <v>1.5</v>
      </c>
      <c r="H837" s="15">
        <v>1.5</v>
      </c>
      <c r="I837" s="15">
        <v>186.79</v>
      </c>
      <c r="J837" s="15">
        <v>188.29</v>
      </c>
      <c r="K837" s="15">
        <v>186.44800000000001</v>
      </c>
      <c r="L837" s="15">
        <v>187.60400000000001</v>
      </c>
      <c r="M837" s="15" t="s">
        <v>2973</v>
      </c>
      <c r="N837" s="15" t="s">
        <v>2974</v>
      </c>
      <c r="O837" s="15" t="s">
        <v>2975</v>
      </c>
      <c r="P837" s="15">
        <v>0</v>
      </c>
      <c r="Q837" s="15">
        <v>0</v>
      </c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3" x14ac:dyDescent="0.15">
      <c r="A838" s="15">
        <v>397</v>
      </c>
      <c r="B838" s="15" t="s">
        <v>2</v>
      </c>
      <c r="C838" s="15" t="s">
        <v>6</v>
      </c>
      <c r="D838" s="15">
        <v>21</v>
      </c>
      <c r="E838" s="15" t="s">
        <v>40</v>
      </c>
      <c r="F838" s="15">
        <v>3</v>
      </c>
      <c r="G838" s="15">
        <v>1.49</v>
      </c>
      <c r="H838" s="15">
        <v>1.49</v>
      </c>
      <c r="I838" s="15">
        <v>188.29</v>
      </c>
      <c r="J838" s="15">
        <v>189.78</v>
      </c>
      <c r="K838" s="15">
        <v>187.60400000000001</v>
      </c>
      <c r="L838" s="15">
        <v>188.75200000000001</v>
      </c>
      <c r="M838" s="15" t="s">
        <v>2976</v>
      </c>
      <c r="N838" s="15" t="s">
        <v>2977</v>
      </c>
      <c r="O838" s="15" t="s">
        <v>2978</v>
      </c>
      <c r="P838" s="15">
        <v>0</v>
      </c>
      <c r="Q838" s="15">
        <v>0</v>
      </c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3" x14ac:dyDescent="0.15">
      <c r="A839" s="15">
        <v>397</v>
      </c>
      <c r="B839" s="15" t="s">
        <v>2</v>
      </c>
      <c r="C839" s="15" t="s">
        <v>6</v>
      </c>
      <c r="D839" s="15">
        <v>21</v>
      </c>
      <c r="E839" s="15" t="s">
        <v>40</v>
      </c>
      <c r="F839" s="15">
        <v>4</v>
      </c>
      <c r="G839" s="15">
        <v>1.04</v>
      </c>
      <c r="H839" s="15">
        <v>1.04</v>
      </c>
      <c r="I839" s="15">
        <v>189.78</v>
      </c>
      <c r="J839" s="15">
        <v>190.82</v>
      </c>
      <c r="K839" s="15">
        <v>188.75200000000001</v>
      </c>
      <c r="L839" s="15">
        <v>189.553</v>
      </c>
      <c r="M839" s="15" t="s">
        <v>2979</v>
      </c>
      <c r="N839" s="15" t="s">
        <v>2980</v>
      </c>
      <c r="O839" s="15" t="s">
        <v>2981</v>
      </c>
      <c r="P839" s="15">
        <v>0</v>
      </c>
      <c r="Q839" s="15">
        <v>0</v>
      </c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3" x14ac:dyDescent="0.15">
      <c r="A840" s="15">
        <v>397</v>
      </c>
      <c r="B840" s="15" t="s">
        <v>2</v>
      </c>
      <c r="C840" s="15" t="s">
        <v>6</v>
      </c>
      <c r="D840" s="15">
        <v>21</v>
      </c>
      <c r="E840" s="15" t="s">
        <v>40</v>
      </c>
      <c r="F840" s="15">
        <v>5</v>
      </c>
      <c r="G840" s="15">
        <v>0.53</v>
      </c>
      <c r="H840" s="15">
        <v>0.53</v>
      </c>
      <c r="I840" s="15">
        <v>190.82</v>
      </c>
      <c r="J840" s="15">
        <v>191.35</v>
      </c>
      <c r="K840" s="15">
        <v>189.553</v>
      </c>
      <c r="L840" s="15">
        <v>189.96199999999999</v>
      </c>
      <c r="M840" s="15" t="s">
        <v>2982</v>
      </c>
      <c r="N840" s="15" t="s">
        <v>2983</v>
      </c>
      <c r="O840" s="15" t="s">
        <v>2984</v>
      </c>
      <c r="P840" s="15">
        <v>0</v>
      </c>
      <c r="Q840" s="15">
        <v>0</v>
      </c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3" x14ac:dyDescent="0.15">
      <c r="A841" s="15">
        <v>397</v>
      </c>
      <c r="B841" s="15" t="s">
        <v>2</v>
      </c>
      <c r="C841" s="15" t="s">
        <v>6</v>
      </c>
      <c r="D841" s="15">
        <v>21</v>
      </c>
      <c r="E841" s="15" t="s">
        <v>40</v>
      </c>
      <c r="F841" s="15" t="s">
        <v>463</v>
      </c>
      <c r="G841" s="15">
        <v>0.18</v>
      </c>
      <c r="H841" s="15">
        <v>0.18</v>
      </c>
      <c r="I841" s="15">
        <v>191.35</v>
      </c>
      <c r="J841" s="15">
        <v>191.53</v>
      </c>
      <c r="K841" s="15">
        <v>189.96199999999999</v>
      </c>
      <c r="L841" s="15">
        <v>190.1</v>
      </c>
      <c r="M841" s="15" t="s">
        <v>2985</v>
      </c>
      <c r="N841" s="15" t="s">
        <v>2986</v>
      </c>
      <c r="O841" s="15" t="s">
        <v>2987</v>
      </c>
      <c r="P841" s="15">
        <v>1</v>
      </c>
      <c r="Q841" s="15">
        <v>0</v>
      </c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3" x14ac:dyDescent="0.15">
      <c r="A842" s="15">
        <v>397</v>
      </c>
      <c r="B842" s="15" t="s">
        <v>2</v>
      </c>
      <c r="C842" s="15" t="s">
        <v>6</v>
      </c>
      <c r="D842" s="15">
        <v>22</v>
      </c>
      <c r="E842" s="15" t="s">
        <v>40</v>
      </c>
      <c r="F842" s="15">
        <v>1</v>
      </c>
      <c r="G842" s="15">
        <v>1.49</v>
      </c>
      <c r="H842" s="15">
        <v>1.49</v>
      </c>
      <c r="I842" s="15">
        <v>190.1</v>
      </c>
      <c r="J842" s="15">
        <v>191.59</v>
      </c>
      <c r="K842" s="15">
        <v>190.1</v>
      </c>
      <c r="L842" s="15">
        <v>191.14400000000001</v>
      </c>
      <c r="M842" s="15" t="s">
        <v>2988</v>
      </c>
      <c r="N842" s="15" t="s">
        <v>2989</v>
      </c>
      <c r="O842" s="15" t="s">
        <v>2990</v>
      </c>
      <c r="P842" s="15">
        <v>0</v>
      </c>
      <c r="Q842" s="15">
        <v>0</v>
      </c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3" x14ac:dyDescent="0.15">
      <c r="A843" s="15">
        <v>397</v>
      </c>
      <c r="B843" s="15" t="s">
        <v>2</v>
      </c>
      <c r="C843" s="15" t="s">
        <v>6</v>
      </c>
      <c r="D843" s="15">
        <v>22</v>
      </c>
      <c r="E843" s="15" t="s">
        <v>40</v>
      </c>
      <c r="F843" s="15">
        <v>2</v>
      </c>
      <c r="G843" s="15">
        <v>1.49</v>
      </c>
      <c r="H843" s="15">
        <v>1.49</v>
      </c>
      <c r="I843" s="15">
        <v>191.59</v>
      </c>
      <c r="J843" s="15">
        <v>193.08</v>
      </c>
      <c r="K843" s="15">
        <v>191.14400000000001</v>
      </c>
      <c r="L843" s="15">
        <v>192.18899999999999</v>
      </c>
      <c r="M843" s="15" t="s">
        <v>2991</v>
      </c>
      <c r="N843" s="15" t="s">
        <v>2992</v>
      </c>
      <c r="O843" s="15" t="s">
        <v>2993</v>
      </c>
      <c r="P843" s="15">
        <v>0</v>
      </c>
      <c r="Q843" s="15">
        <v>0</v>
      </c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3" x14ac:dyDescent="0.15">
      <c r="A844" s="15">
        <v>397</v>
      </c>
      <c r="B844" s="15" t="s">
        <v>2</v>
      </c>
      <c r="C844" s="15" t="s">
        <v>6</v>
      </c>
      <c r="D844" s="15">
        <v>22</v>
      </c>
      <c r="E844" s="15" t="s">
        <v>40</v>
      </c>
      <c r="F844" s="15">
        <v>3</v>
      </c>
      <c r="G844" s="15">
        <v>1.5</v>
      </c>
      <c r="H844" s="15">
        <v>1.5</v>
      </c>
      <c r="I844" s="15">
        <v>193.08</v>
      </c>
      <c r="J844" s="15">
        <v>194.58</v>
      </c>
      <c r="K844" s="15">
        <v>192.18899999999999</v>
      </c>
      <c r="L844" s="15">
        <v>193.24</v>
      </c>
      <c r="M844" s="15" t="s">
        <v>2994</v>
      </c>
      <c r="N844" s="15" t="s">
        <v>2995</v>
      </c>
      <c r="O844" s="15" t="s">
        <v>2996</v>
      </c>
      <c r="P844" s="15">
        <v>0</v>
      </c>
      <c r="Q844" s="15">
        <v>0</v>
      </c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3" x14ac:dyDescent="0.15">
      <c r="A845" s="15">
        <v>397</v>
      </c>
      <c r="B845" s="15" t="s">
        <v>2</v>
      </c>
      <c r="C845" s="15" t="s">
        <v>6</v>
      </c>
      <c r="D845" s="15">
        <v>22</v>
      </c>
      <c r="E845" s="15" t="s">
        <v>40</v>
      </c>
      <c r="F845" s="15">
        <v>4</v>
      </c>
      <c r="G845" s="15">
        <v>1.5</v>
      </c>
      <c r="H845" s="15">
        <v>1.5</v>
      </c>
      <c r="I845" s="15">
        <v>194.58</v>
      </c>
      <c r="J845" s="15">
        <v>196.08</v>
      </c>
      <c r="K845" s="15">
        <v>193.24</v>
      </c>
      <c r="L845" s="15">
        <v>194.292</v>
      </c>
      <c r="M845" s="15" t="s">
        <v>2997</v>
      </c>
      <c r="N845" s="15" t="s">
        <v>2998</v>
      </c>
      <c r="O845" s="15" t="s">
        <v>2999</v>
      </c>
      <c r="P845" s="15">
        <v>0</v>
      </c>
      <c r="Q845" s="15">
        <v>0</v>
      </c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3" x14ac:dyDescent="0.15">
      <c r="A846" s="15">
        <v>397</v>
      </c>
      <c r="B846" s="15" t="s">
        <v>2</v>
      </c>
      <c r="C846" s="15" t="s">
        <v>6</v>
      </c>
      <c r="D846" s="15">
        <v>22</v>
      </c>
      <c r="E846" s="15" t="s">
        <v>40</v>
      </c>
      <c r="F846" s="15">
        <v>5</v>
      </c>
      <c r="G846" s="15">
        <v>0.84</v>
      </c>
      <c r="H846" s="15">
        <v>0.84</v>
      </c>
      <c r="I846" s="15">
        <v>196.08</v>
      </c>
      <c r="J846" s="15">
        <v>196.92</v>
      </c>
      <c r="K846" s="15">
        <v>194.292</v>
      </c>
      <c r="L846" s="15">
        <v>194.881</v>
      </c>
      <c r="M846" s="15" t="s">
        <v>3000</v>
      </c>
      <c r="N846" s="15" t="s">
        <v>3001</v>
      </c>
      <c r="O846" s="15" t="s">
        <v>3002</v>
      </c>
      <c r="P846" s="15">
        <v>0</v>
      </c>
      <c r="Q846" s="15">
        <v>0</v>
      </c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3" x14ac:dyDescent="0.15">
      <c r="A847" s="15">
        <v>397</v>
      </c>
      <c r="B847" s="15" t="s">
        <v>2</v>
      </c>
      <c r="C847" s="15" t="s">
        <v>6</v>
      </c>
      <c r="D847" s="15">
        <v>22</v>
      </c>
      <c r="E847" s="15" t="s">
        <v>40</v>
      </c>
      <c r="F847" s="15" t="s">
        <v>463</v>
      </c>
      <c r="G847" s="15">
        <v>0.17</v>
      </c>
      <c r="H847" s="15">
        <v>0.17</v>
      </c>
      <c r="I847" s="15">
        <v>196.92</v>
      </c>
      <c r="J847" s="15">
        <v>197.09</v>
      </c>
      <c r="K847" s="15">
        <v>194.881</v>
      </c>
      <c r="L847" s="15">
        <v>195</v>
      </c>
      <c r="M847" s="15" t="s">
        <v>3003</v>
      </c>
      <c r="N847" s="15" t="s">
        <v>3004</v>
      </c>
      <c r="O847" s="15" t="s">
        <v>3005</v>
      </c>
      <c r="P847" s="15">
        <v>1</v>
      </c>
      <c r="Q847" s="15">
        <v>0</v>
      </c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3" x14ac:dyDescent="0.15">
      <c r="A848" s="15">
        <v>397</v>
      </c>
      <c r="B848" s="15" t="s">
        <v>2</v>
      </c>
      <c r="C848" s="15" t="s">
        <v>6</v>
      </c>
      <c r="D848" s="15">
        <v>23</v>
      </c>
      <c r="E848" s="15" t="s">
        <v>40</v>
      </c>
      <c r="F848" s="15">
        <v>1</v>
      </c>
      <c r="G848" s="15">
        <v>1.5</v>
      </c>
      <c r="H848" s="15">
        <v>1.5</v>
      </c>
      <c r="I848" s="15">
        <v>195</v>
      </c>
      <c r="J848" s="15">
        <v>196.5</v>
      </c>
      <c r="K848" s="15">
        <v>195</v>
      </c>
      <c r="L848" s="15">
        <v>196.09100000000001</v>
      </c>
      <c r="M848" s="15" t="s">
        <v>3006</v>
      </c>
      <c r="N848" s="15" t="s">
        <v>3007</v>
      </c>
      <c r="O848" s="15" t="s">
        <v>3008</v>
      </c>
      <c r="P848" s="15">
        <v>0</v>
      </c>
      <c r="Q848" s="15">
        <v>0</v>
      </c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3" x14ac:dyDescent="0.15">
      <c r="A849" s="15">
        <v>397</v>
      </c>
      <c r="B849" s="15" t="s">
        <v>2</v>
      </c>
      <c r="C849" s="15" t="s">
        <v>6</v>
      </c>
      <c r="D849" s="15">
        <v>23</v>
      </c>
      <c r="E849" s="15" t="s">
        <v>40</v>
      </c>
      <c r="F849" s="15">
        <v>2</v>
      </c>
      <c r="G849" s="15">
        <v>1.5</v>
      </c>
      <c r="H849" s="15">
        <v>1.5</v>
      </c>
      <c r="I849" s="15">
        <v>196.5</v>
      </c>
      <c r="J849" s="15">
        <v>198</v>
      </c>
      <c r="K849" s="15">
        <v>196.09100000000001</v>
      </c>
      <c r="L849" s="15">
        <v>197.18199999999999</v>
      </c>
      <c r="M849" s="15" t="s">
        <v>3009</v>
      </c>
      <c r="N849" s="15" t="s">
        <v>3010</v>
      </c>
      <c r="O849" s="15" t="s">
        <v>3011</v>
      </c>
      <c r="P849" s="15">
        <v>0</v>
      </c>
      <c r="Q849" s="15">
        <v>0</v>
      </c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3" x14ac:dyDescent="0.15">
      <c r="A850" s="15">
        <v>397</v>
      </c>
      <c r="B850" s="15" t="s">
        <v>2</v>
      </c>
      <c r="C850" s="15" t="s">
        <v>6</v>
      </c>
      <c r="D850" s="15">
        <v>23</v>
      </c>
      <c r="E850" s="15" t="s">
        <v>40</v>
      </c>
      <c r="F850" s="15">
        <v>3</v>
      </c>
      <c r="G850" s="15">
        <v>1.51</v>
      </c>
      <c r="H850" s="15">
        <v>1.51</v>
      </c>
      <c r="I850" s="15">
        <v>198</v>
      </c>
      <c r="J850" s="15">
        <v>199.51</v>
      </c>
      <c r="K850" s="15">
        <v>197.18199999999999</v>
      </c>
      <c r="L850" s="15">
        <v>198.28</v>
      </c>
      <c r="M850" s="15" t="s">
        <v>3012</v>
      </c>
      <c r="N850" s="15" t="s">
        <v>3013</v>
      </c>
      <c r="O850" s="15" t="s">
        <v>3014</v>
      </c>
      <c r="P850" s="15">
        <v>0</v>
      </c>
      <c r="Q850" s="15">
        <v>0</v>
      </c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3" x14ac:dyDescent="0.15">
      <c r="A851" s="15">
        <v>397</v>
      </c>
      <c r="B851" s="15" t="s">
        <v>2</v>
      </c>
      <c r="C851" s="15" t="s">
        <v>6</v>
      </c>
      <c r="D851" s="15">
        <v>23</v>
      </c>
      <c r="E851" s="15" t="s">
        <v>40</v>
      </c>
      <c r="F851" s="15">
        <v>4</v>
      </c>
      <c r="G851" s="15">
        <v>1.38</v>
      </c>
      <c r="H851" s="15">
        <v>1.38</v>
      </c>
      <c r="I851" s="15">
        <v>199.51</v>
      </c>
      <c r="J851" s="15">
        <v>200.89</v>
      </c>
      <c r="K851" s="15">
        <v>198.28</v>
      </c>
      <c r="L851" s="15">
        <v>199.28399999999999</v>
      </c>
      <c r="M851" s="15" t="s">
        <v>3015</v>
      </c>
      <c r="N851" s="15" t="s">
        <v>3016</v>
      </c>
      <c r="O851" s="15" t="s">
        <v>3017</v>
      </c>
      <c r="P851" s="15">
        <v>0</v>
      </c>
      <c r="Q851" s="15">
        <v>0</v>
      </c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3" x14ac:dyDescent="0.15">
      <c r="A852" s="15">
        <v>397</v>
      </c>
      <c r="B852" s="15" t="s">
        <v>2</v>
      </c>
      <c r="C852" s="15" t="s">
        <v>6</v>
      </c>
      <c r="D852" s="15">
        <v>23</v>
      </c>
      <c r="E852" s="15" t="s">
        <v>40</v>
      </c>
      <c r="F852" s="15">
        <v>5</v>
      </c>
      <c r="G852" s="15">
        <v>0.53</v>
      </c>
      <c r="H852" s="15">
        <v>0.53</v>
      </c>
      <c r="I852" s="15">
        <v>200.89</v>
      </c>
      <c r="J852" s="15">
        <v>201.42</v>
      </c>
      <c r="K852" s="15">
        <v>199.28399999999999</v>
      </c>
      <c r="L852" s="15">
        <v>199.66900000000001</v>
      </c>
      <c r="M852" s="15" t="s">
        <v>3018</v>
      </c>
      <c r="N852" s="15" t="s">
        <v>3019</v>
      </c>
      <c r="O852" s="15" t="s">
        <v>3020</v>
      </c>
      <c r="P852" s="15">
        <v>0</v>
      </c>
      <c r="Q852" s="15">
        <v>0</v>
      </c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3" x14ac:dyDescent="0.15">
      <c r="A853" s="15">
        <v>397</v>
      </c>
      <c r="B853" s="15" t="s">
        <v>2</v>
      </c>
      <c r="C853" s="15" t="s">
        <v>6</v>
      </c>
      <c r="D853" s="15">
        <v>23</v>
      </c>
      <c r="E853" s="15" t="s">
        <v>40</v>
      </c>
      <c r="F853" s="15" t="s">
        <v>463</v>
      </c>
      <c r="G853" s="15">
        <v>0.18</v>
      </c>
      <c r="H853" s="15">
        <v>0.18</v>
      </c>
      <c r="I853" s="15">
        <v>201.42</v>
      </c>
      <c r="J853" s="15">
        <v>201.6</v>
      </c>
      <c r="K853" s="15">
        <v>199.66900000000001</v>
      </c>
      <c r="L853" s="15">
        <v>199.8</v>
      </c>
      <c r="M853" s="15" t="s">
        <v>3021</v>
      </c>
      <c r="N853" s="15" t="s">
        <v>3022</v>
      </c>
      <c r="O853" s="15" t="s">
        <v>3023</v>
      </c>
      <c r="P853" s="15">
        <v>1</v>
      </c>
      <c r="Q853" s="15">
        <v>0</v>
      </c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3" x14ac:dyDescent="0.15">
      <c r="A854" s="15">
        <v>397</v>
      </c>
      <c r="B854" s="15" t="s">
        <v>2</v>
      </c>
      <c r="C854" s="15" t="s">
        <v>6</v>
      </c>
      <c r="D854" s="15">
        <v>24</v>
      </c>
      <c r="E854" s="15" t="s">
        <v>40</v>
      </c>
      <c r="F854" s="15">
        <v>1</v>
      </c>
      <c r="G854" s="15">
        <v>1.5</v>
      </c>
      <c r="H854" s="15">
        <v>1.5</v>
      </c>
      <c r="I854" s="15">
        <v>199.8</v>
      </c>
      <c r="J854" s="15">
        <v>201.3</v>
      </c>
      <c r="K854" s="15">
        <v>199.8</v>
      </c>
      <c r="L854" s="15">
        <v>200.82499999999999</v>
      </c>
      <c r="M854" s="15" t="s">
        <v>3024</v>
      </c>
      <c r="N854" s="15" t="s">
        <v>3025</v>
      </c>
      <c r="O854" s="15" t="s">
        <v>3026</v>
      </c>
      <c r="P854" s="15">
        <v>0</v>
      </c>
      <c r="Q854" s="15">
        <v>0</v>
      </c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3" x14ac:dyDescent="0.15">
      <c r="A855" s="15">
        <v>397</v>
      </c>
      <c r="B855" s="15" t="s">
        <v>2</v>
      </c>
      <c r="C855" s="15" t="s">
        <v>6</v>
      </c>
      <c r="D855" s="15">
        <v>24</v>
      </c>
      <c r="E855" s="15" t="s">
        <v>40</v>
      </c>
      <c r="F855" s="15">
        <v>2</v>
      </c>
      <c r="G855" s="15">
        <v>1.5</v>
      </c>
      <c r="H855" s="15">
        <v>1.5</v>
      </c>
      <c r="I855" s="15">
        <v>201.3</v>
      </c>
      <c r="J855" s="15">
        <v>202.8</v>
      </c>
      <c r="K855" s="15">
        <v>200.82499999999999</v>
      </c>
      <c r="L855" s="15">
        <v>201.85</v>
      </c>
      <c r="M855" s="15" t="s">
        <v>3027</v>
      </c>
      <c r="N855" s="15" t="s">
        <v>3028</v>
      </c>
      <c r="O855" s="15" t="s">
        <v>3029</v>
      </c>
      <c r="P855" s="15">
        <v>0</v>
      </c>
      <c r="Q855" s="15">
        <v>0</v>
      </c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3" x14ac:dyDescent="0.15">
      <c r="A856" s="15">
        <v>397</v>
      </c>
      <c r="B856" s="15" t="s">
        <v>2</v>
      </c>
      <c r="C856" s="15" t="s">
        <v>6</v>
      </c>
      <c r="D856" s="15">
        <v>24</v>
      </c>
      <c r="E856" s="15" t="s">
        <v>40</v>
      </c>
      <c r="F856" s="15">
        <v>3</v>
      </c>
      <c r="G856" s="15">
        <v>1.5</v>
      </c>
      <c r="H856" s="15">
        <v>1.5</v>
      </c>
      <c r="I856" s="15">
        <v>202.8</v>
      </c>
      <c r="J856" s="15">
        <v>204.3</v>
      </c>
      <c r="K856" s="15">
        <v>201.85</v>
      </c>
      <c r="L856" s="15">
        <v>202.875</v>
      </c>
      <c r="M856" s="15" t="s">
        <v>3030</v>
      </c>
      <c r="N856" s="15" t="s">
        <v>3031</v>
      </c>
      <c r="O856" s="15" t="s">
        <v>3032</v>
      </c>
      <c r="P856" s="15">
        <v>0</v>
      </c>
      <c r="Q856" s="15">
        <v>0</v>
      </c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3" x14ac:dyDescent="0.15">
      <c r="A857" s="15">
        <v>397</v>
      </c>
      <c r="B857" s="15" t="s">
        <v>2</v>
      </c>
      <c r="C857" s="15" t="s">
        <v>6</v>
      </c>
      <c r="D857" s="15">
        <v>24</v>
      </c>
      <c r="E857" s="15" t="s">
        <v>40</v>
      </c>
      <c r="F857" s="15">
        <v>4</v>
      </c>
      <c r="G857" s="15">
        <v>1.5</v>
      </c>
      <c r="H857" s="15">
        <v>1.5</v>
      </c>
      <c r="I857" s="15">
        <v>204.3</v>
      </c>
      <c r="J857" s="15">
        <v>205.8</v>
      </c>
      <c r="K857" s="15">
        <v>202.875</v>
      </c>
      <c r="L857" s="15">
        <v>203.9</v>
      </c>
      <c r="M857" s="15" t="s">
        <v>3033</v>
      </c>
      <c r="N857" s="15" t="s">
        <v>3034</v>
      </c>
      <c r="O857" s="15" t="s">
        <v>3035</v>
      </c>
      <c r="P857" s="15">
        <v>0</v>
      </c>
      <c r="Q857" s="15">
        <v>0</v>
      </c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3" x14ac:dyDescent="0.15">
      <c r="A858" s="15">
        <v>397</v>
      </c>
      <c r="B858" s="15" t="s">
        <v>2</v>
      </c>
      <c r="C858" s="15" t="s">
        <v>6</v>
      </c>
      <c r="D858" s="15">
        <v>24</v>
      </c>
      <c r="E858" s="15" t="s">
        <v>40</v>
      </c>
      <c r="F858" s="15">
        <v>5</v>
      </c>
      <c r="G858" s="15">
        <v>1</v>
      </c>
      <c r="H858" s="15">
        <v>1</v>
      </c>
      <c r="I858" s="15">
        <v>205.8</v>
      </c>
      <c r="J858" s="15">
        <v>206.8</v>
      </c>
      <c r="K858" s="15">
        <v>203.9</v>
      </c>
      <c r="L858" s="15">
        <v>204.584</v>
      </c>
      <c r="M858" s="15" t="s">
        <v>3036</v>
      </c>
      <c r="N858" s="15" t="s">
        <v>3037</v>
      </c>
      <c r="O858" s="15" t="s">
        <v>3038</v>
      </c>
      <c r="P858" s="15">
        <v>0</v>
      </c>
      <c r="Q858" s="15">
        <v>0</v>
      </c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3" x14ac:dyDescent="0.15">
      <c r="A859" s="15">
        <v>397</v>
      </c>
      <c r="B859" s="15" t="s">
        <v>2</v>
      </c>
      <c r="C859" s="15" t="s">
        <v>6</v>
      </c>
      <c r="D859" s="15">
        <v>24</v>
      </c>
      <c r="E859" s="15" t="s">
        <v>40</v>
      </c>
      <c r="F859" s="15" t="s">
        <v>463</v>
      </c>
      <c r="G859" s="15">
        <v>0.17</v>
      </c>
      <c r="H859" s="15">
        <v>0.17</v>
      </c>
      <c r="I859" s="15">
        <v>206.8</v>
      </c>
      <c r="J859" s="15">
        <v>206.97</v>
      </c>
      <c r="K859" s="15">
        <v>204.584</v>
      </c>
      <c r="L859" s="15">
        <v>204.7</v>
      </c>
      <c r="M859" s="15" t="s">
        <v>3039</v>
      </c>
      <c r="N859" s="15" t="s">
        <v>3040</v>
      </c>
      <c r="O859" s="15" t="s">
        <v>3041</v>
      </c>
      <c r="P859" s="15">
        <v>1</v>
      </c>
      <c r="Q859" s="15">
        <v>0</v>
      </c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3" x14ac:dyDescent="0.15">
      <c r="A860" s="15">
        <v>397</v>
      </c>
      <c r="B860" s="15" t="s">
        <v>2</v>
      </c>
      <c r="C860" s="15" t="s">
        <v>6</v>
      </c>
      <c r="D860" s="15">
        <v>25</v>
      </c>
      <c r="E860" s="15" t="s">
        <v>40</v>
      </c>
      <c r="F860" s="15">
        <v>1</v>
      </c>
      <c r="G860" s="15">
        <v>1.5</v>
      </c>
      <c r="H860" s="15">
        <v>1.5</v>
      </c>
      <c r="I860" s="15">
        <v>204.7</v>
      </c>
      <c r="J860" s="15">
        <v>206.2</v>
      </c>
      <c r="K860" s="15">
        <v>204.7</v>
      </c>
      <c r="L860" s="15">
        <v>206.02600000000001</v>
      </c>
      <c r="M860" s="15" t="s">
        <v>3042</v>
      </c>
      <c r="N860" s="15" t="s">
        <v>3043</v>
      </c>
      <c r="O860" s="15" t="s">
        <v>3044</v>
      </c>
      <c r="P860" s="15">
        <v>0</v>
      </c>
      <c r="Q860" s="15">
        <v>0</v>
      </c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3" x14ac:dyDescent="0.15">
      <c r="A861" s="15">
        <v>397</v>
      </c>
      <c r="B861" s="15" t="s">
        <v>2</v>
      </c>
      <c r="C861" s="15" t="s">
        <v>6</v>
      </c>
      <c r="D861" s="15">
        <v>25</v>
      </c>
      <c r="E861" s="15" t="s">
        <v>40</v>
      </c>
      <c r="F861" s="15">
        <v>2</v>
      </c>
      <c r="G861" s="15">
        <v>1.5</v>
      </c>
      <c r="H861" s="15">
        <v>1.5</v>
      </c>
      <c r="I861" s="15">
        <v>206.2</v>
      </c>
      <c r="J861" s="15">
        <v>207.7</v>
      </c>
      <c r="K861" s="15">
        <v>206.02600000000001</v>
      </c>
      <c r="L861" s="15">
        <v>207.352</v>
      </c>
      <c r="M861" s="15" t="s">
        <v>3045</v>
      </c>
      <c r="N861" s="15" t="s">
        <v>3046</v>
      </c>
      <c r="O861" s="15" t="s">
        <v>3047</v>
      </c>
      <c r="P861" s="15">
        <v>0</v>
      </c>
      <c r="Q861" s="15">
        <v>0</v>
      </c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3" x14ac:dyDescent="0.15">
      <c r="A862" s="15">
        <v>397</v>
      </c>
      <c r="B862" s="15" t="s">
        <v>2</v>
      </c>
      <c r="C862" s="15" t="s">
        <v>6</v>
      </c>
      <c r="D862" s="15">
        <v>25</v>
      </c>
      <c r="E862" s="15" t="s">
        <v>40</v>
      </c>
      <c r="F862" s="15">
        <v>3</v>
      </c>
      <c r="G862" s="15">
        <v>1.5</v>
      </c>
      <c r="H862" s="15">
        <v>1.51</v>
      </c>
      <c r="I862" s="15">
        <v>207.7</v>
      </c>
      <c r="J862" s="15">
        <v>209.21</v>
      </c>
      <c r="K862" s="15">
        <v>207.352</v>
      </c>
      <c r="L862" s="15">
        <v>208.68700000000001</v>
      </c>
      <c r="M862" s="15" t="s">
        <v>3048</v>
      </c>
      <c r="N862" s="15" t="s">
        <v>3049</v>
      </c>
      <c r="O862" s="15" t="s">
        <v>3050</v>
      </c>
      <c r="P862" s="15">
        <v>0</v>
      </c>
      <c r="Q862" s="15">
        <v>0</v>
      </c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3" x14ac:dyDescent="0.15">
      <c r="A863" s="15">
        <v>397</v>
      </c>
      <c r="B863" s="15" t="s">
        <v>2</v>
      </c>
      <c r="C863" s="15" t="s">
        <v>6</v>
      </c>
      <c r="D863" s="15">
        <v>25</v>
      </c>
      <c r="E863" s="15" t="s">
        <v>40</v>
      </c>
      <c r="F863" s="15">
        <v>4</v>
      </c>
      <c r="G863" s="15">
        <v>0.74</v>
      </c>
      <c r="H863" s="15">
        <v>0.74</v>
      </c>
      <c r="I863" s="15">
        <v>209.21</v>
      </c>
      <c r="J863" s="15">
        <v>209.95</v>
      </c>
      <c r="K863" s="15">
        <v>208.68700000000001</v>
      </c>
      <c r="L863" s="15">
        <v>209.34100000000001</v>
      </c>
      <c r="M863" s="15" t="s">
        <v>3051</v>
      </c>
      <c r="N863" s="15" t="s">
        <v>3052</v>
      </c>
      <c r="O863" s="15" t="s">
        <v>3053</v>
      </c>
      <c r="P863" s="15">
        <v>0</v>
      </c>
      <c r="Q863" s="15">
        <v>0</v>
      </c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3" x14ac:dyDescent="0.15">
      <c r="A864" s="15">
        <v>397</v>
      </c>
      <c r="B864" s="15" t="s">
        <v>2</v>
      </c>
      <c r="C864" s="15" t="s">
        <v>6</v>
      </c>
      <c r="D864" s="15">
        <v>25</v>
      </c>
      <c r="E864" s="15" t="s">
        <v>40</v>
      </c>
      <c r="F864" s="15" t="s">
        <v>463</v>
      </c>
      <c r="G864" s="15">
        <v>0.18</v>
      </c>
      <c r="H864" s="15">
        <v>0.18</v>
      </c>
      <c r="I864" s="15">
        <v>209.95</v>
      </c>
      <c r="J864" s="15">
        <v>210.13</v>
      </c>
      <c r="K864" s="15">
        <v>209.34100000000001</v>
      </c>
      <c r="L864" s="15">
        <v>209.5</v>
      </c>
      <c r="M864" s="15" t="s">
        <v>3054</v>
      </c>
      <c r="N864" s="15" t="s">
        <v>3055</v>
      </c>
      <c r="O864" s="15" t="s">
        <v>3056</v>
      </c>
      <c r="P864" s="15">
        <v>1</v>
      </c>
      <c r="Q864" s="15">
        <v>0</v>
      </c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3" x14ac:dyDescent="0.15">
      <c r="A865" s="15">
        <v>397</v>
      </c>
      <c r="B865" s="15" t="s">
        <v>2</v>
      </c>
      <c r="C865" s="15" t="s">
        <v>6</v>
      </c>
      <c r="D865" s="15">
        <v>26</v>
      </c>
      <c r="E865" s="15" t="s">
        <v>40</v>
      </c>
      <c r="F865" s="15">
        <v>1</v>
      </c>
      <c r="G865" s="15">
        <v>1.5</v>
      </c>
      <c r="H865" s="15">
        <v>1.5</v>
      </c>
      <c r="I865" s="15">
        <v>209.5</v>
      </c>
      <c r="J865" s="15">
        <v>211</v>
      </c>
      <c r="K865" s="15">
        <v>209.5</v>
      </c>
      <c r="L865" s="15">
        <v>210.71100000000001</v>
      </c>
      <c r="M865" s="15" t="s">
        <v>3057</v>
      </c>
      <c r="N865" s="15" t="s">
        <v>3058</v>
      </c>
      <c r="O865" s="15" t="s">
        <v>3059</v>
      </c>
      <c r="P865" s="15">
        <v>0</v>
      </c>
      <c r="Q865" s="15">
        <v>0</v>
      </c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3" x14ac:dyDescent="0.15">
      <c r="A866" s="15">
        <v>397</v>
      </c>
      <c r="B866" s="15" t="s">
        <v>2</v>
      </c>
      <c r="C866" s="15" t="s">
        <v>6</v>
      </c>
      <c r="D866" s="15">
        <v>26</v>
      </c>
      <c r="E866" s="15" t="s">
        <v>40</v>
      </c>
      <c r="F866" s="15">
        <v>2</v>
      </c>
      <c r="G866" s="15">
        <v>1.5</v>
      </c>
      <c r="H866" s="15">
        <v>1.5</v>
      </c>
      <c r="I866" s="15">
        <v>211</v>
      </c>
      <c r="J866" s="15">
        <v>212.5</v>
      </c>
      <c r="K866" s="15">
        <v>210.71100000000001</v>
      </c>
      <c r="L866" s="15">
        <v>211.922</v>
      </c>
      <c r="M866" s="15" t="s">
        <v>3060</v>
      </c>
      <c r="N866" s="15" t="s">
        <v>3061</v>
      </c>
      <c r="O866" s="15" t="s">
        <v>3062</v>
      </c>
      <c r="P866" s="15">
        <v>0</v>
      </c>
      <c r="Q866" s="15">
        <v>0</v>
      </c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3" x14ac:dyDescent="0.15">
      <c r="A867" s="15">
        <v>397</v>
      </c>
      <c r="B867" s="15" t="s">
        <v>2</v>
      </c>
      <c r="C867" s="15" t="s">
        <v>6</v>
      </c>
      <c r="D867" s="15">
        <v>26</v>
      </c>
      <c r="E867" s="15" t="s">
        <v>40</v>
      </c>
      <c r="F867" s="15">
        <v>3</v>
      </c>
      <c r="G867" s="15">
        <v>1.51</v>
      </c>
      <c r="H867" s="15">
        <v>1.51</v>
      </c>
      <c r="I867" s="15">
        <v>212.5</v>
      </c>
      <c r="J867" s="15">
        <v>214.01</v>
      </c>
      <c r="K867" s="15">
        <v>211.922</v>
      </c>
      <c r="L867" s="15">
        <v>213.14</v>
      </c>
      <c r="M867" s="15" t="s">
        <v>3063</v>
      </c>
      <c r="N867" s="15" t="s">
        <v>3064</v>
      </c>
      <c r="O867" s="15" t="s">
        <v>3065</v>
      </c>
      <c r="P867" s="15">
        <v>0</v>
      </c>
      <c r="Q867" s="15">
        <v>0</v>
      </c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3" x14ac:dyDescent="0.15">
      <c r="A868" s="15">
        <v>397</v>
      </c>
      <c r="B868" s="15" t="s">
        <v>2</v>
      </c>
      <c r="C868" s="15" t="s">
        <v>6</v>
      </c>
      <c r="D868" s="15">
        <v>26</v>
      </c>
      <c r="E868" s="15" t="s">
        <v>40</v>
      </c>
      <c r="F868" s="15">
        <v>4</v>
      </c>
      <c r="G868" s="15">
        <v>1.4</v>
      </c>
      <c r="H868" s="15">
        <v>1.4</v>
      </c>
      <c r="I868" s="15">
        <v>214.01</v>
      </c>
      <c r="J868" s="15">
        <v>215.41</v>
      </c>
      <c r="K868" s="15">
        <v>213.14</v>
      </c>
      <c r="L868" s="15">
        <v>214.27099999999999</v>
      </c>
      <c r="M868" s="15" t="s">
        <v>3066</v>
      </c>
      <c r="N868" s="15" t="s">
        <v>3067</v>
      </c>
      <c r="O868" s="15" t="s">
        <v>3068</v>
      </c>
      <c r="P868" s="15">
        <v>0</v>
      </c>
      <c r="Q868" s="15">
        <v>0</v>
      </c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3" x14ac:dyDescent="0.15">
      <c r="A869" s="15">
        <v>397</v>
      </c>
      <c r="B869" s="15" t="s">
        <v>2</v>
      </c>
      <c r="C869" s="15" t="s">
        <v>6</v>
      </c>
      <c r="D869" s="15">
        <v>26</v>
      </c>
      <c r="E869" s="15" t="s">
        <v>40</v>
      </c>
      <c r="F869" s="15" t="s">
        <v>463</v>
      </c>
      <c r="G869" s="15">
        <v>0.16</v>
      </c>
      <c r="H869" s="15">
        <v>0.16</v>
      </c>
      <c r="I869" s="15">
        <v>215.41</v>
      </c>
      <c r="J869" s="15">
        <v>215.57</v>
      </c>
      <c r="K869" s="15">
        <v>214.27099999999999</v>
      </c>
      <c r="L869" s="15">
        <v>214.4</v>
      </c>
      <c r="M869" s="15" t="s">
        <v>3069</v>
      </c>
      <c r="N869" s="15" t="s">
        <v>3070</v>
      </c>
      <c r="O869" s="15" t="s">
        <v>3071</v>
      </c>
      <c r="P869" s="15">
        <v>1</v>
      </c>
      <c r="Q869" s="15">
        <v>0</v>
      </c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3" x14ac:dyDescent="0.15">
      <c r="A870" s="15">
        <v>397</v>
      </c>
      <c r="B870" s="15" t="s">
        <v>2</v>
      </c>
      <c r="C870" s="15" t="s">
        <v>6</v>
      </c>
      <c r="D870" s="15">
        <v>27</v>
      </c>
      <c r="E870" s="15" t="s">
        <v>40</v>
      </c>
      <c r="F870" s="15">
        <v>1</v>
      </c>
      <c r="G870" s="15">
        <v>1.5</v>
      </c>
      <c r="H870" s="15">
        <v>1.5</v>
      </c>
      <c r="I870" s="15">
        <v>214.4</v>
      </c>
      <c r="J870" s="15">
        <v>215.9</v>
      </c>
      <c r="K870" s="15">
        <v>214.4</v>
      </c>
      <c r="L870" s="15">
        <v>215.624</v>
      </c>
      <c r="M870" s="15" t="s">
        <v>3072</v>
      </c>
      <c r="N870" s="15" t="s">
        <v>3073</v>
      </c>
      <c r="O870" s="15" t="s">
        <v>3074</v>
      </c>
      <c r="P870" s="15">
        <v>0</v>
      </c>
      <c r="Q870" s="15">
        <v>0</v>
      </c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3" x14ac:dyDescent="0.15">
      <c r="A871" s="15">
        <v>397</v>
      </c>
      <c r="B871" s="15" t="s">
        <v>2</v>
      </c>
      <c r="C871" s="15" t="s">
        <v>6</v>
      </c>
      <c r="D871" s="15">
        <v>27</v>
      </c>
      <c r="E871" s="15" t="s">
        <v>40</v>
      </c>
      <c r="F871" s="15">
        <v>2</v>
      </c>
      <c r="G871" s="15">
        <v>1.51</v>
      </c>
      <c r="H871" s="15">
        <v>1.51</v>
      </c>
      <c r="I871" s="15">
        <v>215.9</v>
      </c>
      <c r="J871" s="15">
        <v>217.41</v>
      </c>
      <c r="K871" s="15">
        <v>215.624</v>
      </c>
      <c r="L871" s="15">
        <v>216.857</v>
      </c>
      <c r="M871" s="15" t="s">
        <v>3075</v>
      </c>
      <c r="N871" s="15" t="s">
        <v>3076</v>
      </c>
      <c r="O871" s="15" t="s">
        <v>3077</v>
      </c>
      <c r="P871" s="15">
        <v>0</v>
      </c>
      <c r="Q871" s="15">
        <v>0</v>
      </c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3" x14ac:dyDescent="0.15">
      <c r="A872" s="15">
        <v>397</v>
      </c>
      <c r="B872" s="15" t="s">
        <v>2</v>
      </c>
      <c r="C872" s="15" t="s">
        <v>6</v>
      </c>
      <c r="D872" s="15">
        <v>27</v>
      </c>
      <c r="E872" s="15" t="s">
        <v>40</v>
      </c>
      <c r="F872" s="15">
        <v>3</v>
      </c>
      <c r="G872" s="15">
        <v>1.5</v>
      </c>
      <c r="H872" s="15">
        <v>1.5</v>
      </c>
      <c r="I872" s="15">
        <v>217.41</v>
      </c>
      <c r="J872" s="15">
        <v>218.91</v>
      </c>
      <c r="K872" s="15">
        <v>216.857</v>
      </c>
      <c r="L872" s="15">
        <v>218.08199999999999</v>
      </c>
      <c r="M872" s="15" t="s">
        <v>3078</v>
      </c>
      <c r="N872" s="15" t="s">
        <v>3079</v>
      </c>
      <c r="O872" s="15" t="s">
        <v>3080</v>
      </c>
      <c r="P872" s="15">
        <v>0</v>
      </c>
      <c r="Q872" s="15">
        <v>0</v>
      </c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3" x14ac:dyDescent="0.15">
      <c r="A873" s="15">
        <v>397</v>
      </c>
      <c r="B873" s="15" t="s">
        <v>2</v>
      </c>
      <c r="C873" s="15" t="s">
        <v>6</v>
      </c>
      <c r="D873" s="15">
        <v>27</v>
      </c>
      <c r="E873" s="15" t="s">
        <v>40</v>
      </c>
      <c r="F873" s="15">
        <v>4</v>
      </c>
      <c r="G873" s="15">
        <v>1.02</v>
      </c>
      <c r="H873" s="15">
        <v>1.02</v>
      </c>
      <c r="I873" s="15">
        <v>218.91</v>
      </c>
      <c r="J873" s="15">
        <v>219.93</v>
      </c>
      <c r="K873" s="15">
        <v>218.08199999999999</v>
      </c>
      <c r="L873" s="15">
        <v>218.91399999999999</v>
      </c>
      <c r="M873" s="15" t="s">
        <v>3081</v>
      </c>
      <c r="N873" s="15" t="s">
        <v>3082</v>
      </c>
      <c r="O873" s="15" t="s">
        <v>3083</v>
      </c>
      <c r="P873" s="15">
        <v>0</v>
      </c>
      <c r="Q873" s="15">
        <v>0</v>
      </c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3" x14ac:dyDescent="0.15">
      <c r="A874" s="15">
        <v>397</v>
      </c>
      <c r="B874" s="15" t="s">
        <v>2</v>
      </c>
      <c r="C874" s="15" t="s">
        <v>6</v>
      </c>
      <c r="D874" s="15">
        <v>27</v>
      </c>
      <c r="E874" s="15" t="s">
        <v>40</v>
      </c>
      <c r="F874" s="15" t="s">
        <v>463</v>
      </c>
      <c r="G874" s="15">
        <v>0.35</v>
      </c>
      <c r="H874" s="15">
        <v>0.35</v>
      </c>
      <c r="I874" s="15">
        <v>219.93</v>
      </c>
      <c r="J874" s="15">
        <v>220.28</v>
      </c>
      <c r="K874" s="15">
        <v>218.91399999999999</v>
      </c>
      <c r="L874" s="15">
        <v>219.2</v>
      </c>
      <c r="M874" s="15" t="s">
        <v>3084</v>
      </c>
      <c r="N874" s="15" t="s">
        <v>3085</v>
      </c>
      <c r="O874" s="15" t="s">
        <v>3086</v>
      </c>
      <c r="P874" s="15">
        <v>1</v>
      </c>
      <c r="Q874" s="15">
        <v>0</v>
      </c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3" x14ac:dyDescent="0.15">
      <c r="A875" s="15">
        <v>397</v>
      </c>
      <c r="B875" s="15" t="s">
        <v>2</v>
      </c>
      <c r="C875" s="15" t="s">
        <v>6</v>
      </c>
      <c r="D875" s="15">
        <v>28</v>
      </c>
      <c r="E875" s="15" t="s">
        <v>40</v>
      </c>
      <c r="F875" s="15">
        <v>1</v>
      </c>
      <c r="G875" s="15">
        <v>1.48</v>
      </c>
      <c r="H875" s="15">
        <v>1.48</v>
      </c>
      <c r="I875" s="15">
        <v>219.2</v>
      </c>
      <c r="J875" s="15">
        <v>220.68</v>
      </c>
      <c r="K875" s="15">
        <v>219.2</v>
      </c>
      <c r="L875" s="15">
        <v>220.26300000000001</v>
      </c>
      <c r="M875" s="15" t="s">
        <v>3087</v>
      </c>
      <c r="N875" s="15" t="s">
        <v>3088</v>
      </c>
      <c r="O875" s="15" t="s">
        <v>3089</v>
      </c>
      <c r="P875" s="15">
        <v>0</v>
      </c>
      <c r="Q875" s="15">
        <v>0</v>
      </c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3" x14ac:dyDescent="0.15">
      <c r="A876" s="15">
        <v>397</v>
      </c>
      <c r="B876" s="15" t="s">
        <v>2</v>
      </c>
      <c r="C876" s="15" t="s">
        <v>6</v>
      </c>
      <c r="D876" s="15">
        <v>28</v>
      </c>
      <c r="E876" s="15" t="s">
        <v>40</v>
      </c>
      <c r="F876" s="15">
        <v>2</v>
      </c>
      <c r="G876" s="15">
        <v>1.49</v>
      </c>
      <c r="H876" s="15">
        <v>1.49</v>
      </c>
      <c r="I876" s="15">
        <v>220.68</v>
      </c>
      <c r="J876" s="15">
        <v>222.17</v>
      </c>
      <c r="K876" s="15">
        <v>220.26300000000001</v>
      </c>
      <c r="L876" s="15">
        <v>221.334</v>
      </c>
      <c r="M876" s="15" t="s">
        <v>3090</v>
      </c>
      <c r="N876" s="15" t="s">
        <v>3091</v>
      </c>
      <c r="O876" s="15" t="s">
        <v>3092</v>
      </c>
      <c r="P876" s="15">
        <v>0</v>
      </c>
      <c r="Q876" s="15">
        <v>0</v>
      </c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3" x14ac:dyDescent="0.15">
      <c r="A877" s="15">
        <v>397</v>
      </c>
      <c r="B877" s="15" t="s">
        <v>2</v>
      </c>
      <c r="C877" s="15" t="s">
        <v>6</v>
      </c>
      <c r="D877" s="15">
        <v>28</v>
      </c>
      <c r="E877" s="15" t="s">
        <v>40</v>
      </c>
      <c r="F877" s="15">
        <v>3</v>
      </c>
      <c r="G877" s="15">
        <v>1.49</v>
      </c>
      <c r="H877" s="15">
        <v>1.49</v>
      </c>
      <c r="I877" s="15">
        <v>222.17</v>
      </c>
      <c r="J877" s="15">
        <v>223.66</v>
      </c>
      <c r="K877" s="15">
        <v>221.334</v>
      </c>
      <c r="L877" s="15">
        <v>222.405</v>
      </c>
      <c r="M877" s="15" t="s">
        <v>3093</v>
      </c>
      <c r="N877" s="15" t="s">
        <v>3094</v>
      </c>
      <c r="O877" s="15" t="s">
        <v>3095</v>
      </c>
      <c r="P877" s="15">
        <v>0</v>
      </c>
      <c r="Q877" s="15">
        <v>0</v>
      </c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3" x14ac:dyDescent="0.15">
      <c r="A878" s="15">
        <v>397</v>
      </c>
      <c r="B878" s="15" t="s">
        <v>2</v>
      </c>
      <c r="C878" s="15" t="s">
        <v>6</v>
      </c>
      <c r="D878" s="15">
        <v>28</v>
      </c>
      <c r="E878" s="15" t="s">
        <v>40</v>
      </c>
      <c r="F878" s="15">
        <v>4</v>
      </c>
      <c r="G878" s="15">
        <v>1.5</v>
      </c>
      <c r="H878" s="15">
        <v>1.5</v>
      </c>
      <c r="I878" s="15">
        <v>223.66</v>
      </c>
      <c r="J878" s="15">
        <v>225.16</v>
      </c>
      <c r="K878" s="15">
        <v>222.405</v>
      </c>
      <c r="L878" s="15">
        <v>223.482</v>
      </c>
      <c r="M878" s="15" t="s">
        <v>3096</v>
      </c>
      <c r="N878" s="15" t="s">
        <v>3097</v>
      </c>
      <c r="O878" s="15" t="s">
        <v>3098</v>
      </c>
      <c r="P878" s="15">
        <v>0</v>
      </c>
      <c r="Q878" s="15">
        <v>0</v>
      </c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3" x14ac:dyDescent="0.15">
      <c r="A879" s="15">
        <v>397</v>
      </c>
      <c r="B879" s="15" t="s">
        <v>2</v>
      </c>
      <c r="C879" s="15" t="s">
        <v>6</v>
      </c>
      <c r="D879" s="15">
        <v>28</v>
      </c>
      <c r="E879" s="15" t="s">
        <v>40</v>
      </c>
      <c r="F879" s="15">
        <v>5</v>
      </c>
      <c r="G879" s="15">
        <v>0.7</v>
      </c>
      <c r="H879" s="15">
        <v>0.7</v>
      </c>
      <c r="I879" s="15">
        <v>225.16</v>
      </c>
      <c r="J879" s="15">
        <v>225.86</v>
      </c>
      <c r="K879" s="15">
        <v>223.482</v>
      </c>
      <c r="L879" s="15">
        <v>223.98500000000001</v>
      </c>
      <c r="M879" s="15" t="s">
        <v>3099</v>
      </c>
      <c r="N879" s="15" t="s">
        <v>3100</v>
      </c>
      <c r="O879" s="15" t="s">
        <v>3101</v>
      </c>
      <c r="P879" s="15">
        <v>0</v>
      </c>
      <c r="Q879" s="15">
        <v>0</v>
      </c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3" x14ac:dyDescent="0.15">
      <c r="A880" s="15">
        <v>397</v>
      </c>
      <c r="B880" s="15" t="s">
        <v>2</v>
      </c>
      <c r="C880" s="15" t="s">
        <v>6</v>
      </c>
      <c r="D880" s="15">
        <v>28</v>
      </c>
      <c r="E880" s="15" t="s">
        <v>40</v>
      </c>
      <c r="F880" s="15" t="s">
        <v>463</v>
      </c>
      <c r="G880" s="15">
        <v>0.16</v>
      </c>
      <c r="H880" s="15">
        <v>0.16</v>
      </c>
      <c r="I880" s="15">
        <v>225.86</v>
      </c>
      <c r="J880" s="15">
        <v>226.02</v>
      </c>
      <c r="K880" s="15">
        <v>223.98500000000001</v>
      </c>
      <c r="L880" s="15">
        <v>224.1</v>
      </c>
      <c r="M880" s="15" t="s">
        <v>3102</v>
      </c>
      <c r="N880" s="15" t="s">
        <v>3103</v>
      </c>
      <c r="O880" s="15" t="s">
        <v>3104</v>
      </c>
      <c r="P880" s="15">
        <v>1</v>
      </c>
      <c r="Q880" s="15">
        <v>0</v>
      </c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3" x14ac:dyDescent="0.15">
      <c r="A881" s="15">
        <v>397</v>
      </c>
      <c r="B881" s="15" t="s">
        <v>2</v>
      </c>
      <c r="C881" s="15" t="s">
        <v>6</v>
      </c>
      <c r="D881" s="15">
        <v>29</v>
      </c>
      <c r="E881" s="15" t="s">
        <v>40</v>
      </c>
      <c r="F881" s="15">
        <v>1</v>
      </c>
      <c r="G881" s="15">
        <v>1.49</v>
      </c>
      <c r="H881" s="15">
        <v>1.49</v>
      </c>
      <c r="I881" s="15">
        <v>224.1</v>
      </c>
      <c r="J881" s="15">
        <v>225.59</v>
      </c>
      <c r="K881" s="15">
        <v>224.1</v>
      </c>
      <c r="L881" s="15">
        <v>225.46199999999999</v>
      </c>
      <c r="M881" s="15" t="s">
        <v>3105</v>
      </c>
      <c r="N881" s="15" t="s">
        <v>3106</v>
      </c>
      <c r="O881" s="15" t="s">
        <v>3107</v>
      </c>
      <c r="P881" s="15">
        <v>0</v>
      </c>
      <c r="Q881" s="15">
        <v>0</v>
      </c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3" x14ac:dyDescent="0.15">
      <c r="A882" s="15">
        <v>397</v>
      </c>
      <c r="B882" s="15" t="s">
        <v>2</v>
      </c>
      <c r="C882" s="15" t="s">
        <v>6</v>
      </c>
      <c r="D882" s="15">
        <v>29</v>
      </c>
      <c r="E882" s="15" t="s">
        <v>40</v>
      </c>
      <c r="F882" s="15">
        <v>2</v>
      </c>
      <c r="G882" s="15">
        <v>1.5</v>
      </c>
      <c r="H882" s="15">
        <v>1.5</v>
      </c>
      <c r="I882" s="15">
        <v>225.59</v>
      </c>
      <c r="J882" s="15">
        <v>227.09</v>
      </c>
      <c r="K882" s="15">
        <v>225.46199999999999</v>
      </c>
      <c r="L882" s="15">
        <v>226.834</v>
      </c>
      <c r="M882" s="15" t="s">
        <v>3108</v>
      </c>
      <c r="N882" s="15" t="s">
        <v>3109</v>
      </c>
      <c r="O882" s="15" t="s">
        <v>3110</v>
      </c>
      <c r="P882" s="15">
        <v>0</v>
      </c>
      <c r="Q882" s="15">
        <v>0</v>
      </c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3" x14ac:dyDescent="0.15">
      <c r="A883" s="15">
        <v>397</v>
      </c>
      <c r="B883" s="15" t="s">
        <v>2</v>
      </c>
      <c r="C883" s="15" t="s">
        <v>6</v>
      </c>
      <c r="D883" s="15">
        <v>29</v>
      </c>
      <c r="E883" s="15" t="s">
        <v>40</v>
      </c>
      <c r="F883" s="15">
        <v>3</v>
      </c>
      <c r="G883" s="15">
        <v>1.49</v>
      </c>
      <c r="H883" s="15">
        <v>1.49</v>
      </c>
      <c r="I883" s="15">
        <v>227.09</v>
      </c>
      <c r="J883" s="15">
        <v>228.58</v>
      </c>
      <c r="K883" s="15">
        <v>226.834</v>
      </c>
      <c r="L883" s="15">
        <v>228.196</v>
      </c>
      <c r="M883" s="15" t="s">
        <v>3111</v>
      </c>
      <c r="N883" s="15" t="s">
        <v>3112</v>
      </c>
      <c r="O883" s="15" t="s">
        <v>3113</v>
      </c>
      <c r="P883" s="15">
        <v>0</v>
      </c>
      <c r="Q883" s="15">
        <v>0</v>
      </c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3" x14ac:dyDescent="0.15">
      <c r="A884" s="15">
        <v>397</v>
      </c>
      <c r="B884" s="15" t="s">
        <v>2</v>
      </c>
      <c r="C884" s="15" t="s">
        <v>6</v>
      </c>
      <c r="D884" s="15">
        <v>29</v>
      </c>
      <c r="E884" s="15" t="s">
        <v>40</v>
      </c>
      <c r="F884" s="15">
        <v>4</v>
      </c>
      <c r="G884" s="15">
        <v>0.6</v>
      </c>
      <c r="H884" s="15">
        <v>0.6</v>
      </c>
      <c r="I884" s="15">
        <v>228.58</v>
      </c>
      <c r="J884" s="15">
        <v>229.18</v>
      </c>
      <c r="K884" s="15">
        <v>228.196</v>
      </c>
      <c r="L884" s="15">
        <v>228.745</v>
      </c>
      <c r="M884" s="15" t="s">
        <v>3114</v>
      </c>
      <c r="N884" s="15" t="s">
        <v>3115</v>
      </c>
      <c r="O884" s="15" t="s">
        <v>3116</v>
      </c>
      <c r="P884" s="15">
        <v>0</v>
      </c>
      <c r="Q884" s="15">
        <v>0</v>
      </c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3" x14ac:dyDescent="0.15">
      <c r="A885" s="15">
        <v>397</v>
      </c>
      <c r="B885" s="15" t="s">
        <v>2</v>
      </c>
      <c r="C885" s="15" t="s">
        <v>6</v>
      </c>
      <c r="D885" s="15">
        <v>29</v>
      </c>
      <c r="E885" s="15" t="s">
        <v>40</v>
      </c>
      <c r="F885" s="15" t="s">
        <v>463</v>
      </c>
      <c r="G885" s="15">
        <v>0.17</v>
      </c>
      <c r="H885" s="15">
        <v>0.17</v>
      </c>
      <c r="I885" s="15">
        <v>229.18</v>
      </c>
      <c r="J885" s="15">
        <v>229.35</v>
      </c>
      <c r="K885" s="15">
        <v>228.745</v>
      </c>
      <c r="L885" s="15">
        <v>228.9</v>
      </c>
      <c r="M885" s="15" t="s">
        <v>3117</v>
      </c>
      <c r="N885" s="15" t="s">
        <v>3118</v>
      </c>
      <c r="O885" s="15" t="s">
        <v>3119</v>
      </c>
      <c r="P885" s="15">
        <v>1</v>
      </c>
      <c r="Q885" s="15">
        <v>0</v>
      </c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3" x14ac:dyDescent="0.15">
      <c r="A886" s="15">
        <v>397</v>
      </c>
      <c r="B886" s="15" t="s">
        <v>2</v>
      </c>
      <c r="C886" s="15" t="s">
        <v>6</v>
      </c>
      <c r="D886" s="15">
        <v>30</v>
      </c>
      <c r="E886" s="15" t="s">
        <v>40</v>
      </c>
      <c r="F886" s="15">
        <v>1</v>
      </c>
      <c r="G886" s="15">
        <v>1.49</v>
      </c>
      <c r="H886" s="15">
        <v>1.49</v>
      </c>
      <c r="I886" s="15">
        <v>228.9</v>
      </c>
      <c r="J886" s="15">
        <v>230.39</v>
      </c>
      <c r="K886" s="15">
        <v>228.9</v>
      </c>
      <c r="L886" s="15">
        <v>230.03399999999999</v>
      </c>
      <c r="M886" s="15" t="s">
        <v>3120</v>
      </c>
      <c r="N886" s="15" t="s">
        <v>3121</v>
      </c>
      <c r="O886" s="15" t="s">
        <v>3122</v>
      </c>
      <c r="P886" s="15">
        <v>0</v>
      </c>
      <c r="Q886" s="15">
        <v>0</v>
      </c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3" x14ac:dyDescent="0.15">
      <c r="A887" s="15">
        <v>397</v>
      </c>
      <c r="B887" s="15" t="s">
        <v>2</v>
      </c>
      <c r="C887" s="15" t="s">
        <v>6</v>
      </c>
      <c r="D887" s="15">
        <v>30</v>
      </c>
      <c r="E887" s="15" t="s">
        <v>40</v>
      </c>
      <c r="F887" s="15">
        <v>2</v>
      </c>
      <c r="G887" s="15">
        <v>1.49</v>
      </c>
      <c r="H887" s="15">
        <v>1.49</v>
      </c>
      <c r="I887" s="15">
        <v>230.39</v>
      </c>
      <c r="J887" s="15">
        <v>231.88</v>
      </c>
      <c r="K887" s="15">
        <v>230.03399999999999</v>
      </c>
      <c r="L887" s="15">
        <v>231.167</v>
      </c>
      <c r="M887" s="15" t="s">
        <v>3123</v>
      </c>
      <c r="N887" s="15" t="s">
        <v>3124</v>
      </c>
      <c r="O887" s="15" t="s">
        <v>3125</v>
      </c>
      <c r="P887" s="15">
        <v>0</v>
      </c>
      <c r="Q887" s="15">
        <v>0</v>
      </c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3" x14ac:dyDescent="0.15">
      <c r="A888" s="15">
        <v>397</v>
      </c>
      <c r="B888" s="15" t="s">
        <v>2</v>
      </c>
      <c r="C888" s="15" t="s">
        <v>6</v>
      </c>
      <c r="D888" s="15">
        <v>30</v>
      </c>
      <c r="E888" s="15" t="s">
        <v>40</v>
      </c>
      <c r="F888" s="15">
        <v>3</v>
      </c>
      <c r="G888" s="15">
        <v>1.49</v>
      </c>
      <c r="H888" s="15">
        <v>1.49</v>
      </c>
      <c r="I888" s="15">
        <v>231.88</v>
      </c>
      <c r="J888" s="15">
        <v>233.37</v>
      </c>
      <c r="K888" s="15">
        <v>231.167</v>
      </c>
      <c r="L888" s="15">
        <v>232.30099999999999</v>
      </c>
      <c r="M888" s="15" t="s">
        <v>3126</v>
      </c>
      <c r="N888" s="15" t="s">
        <v>3127</v>
      </c>
      <c r="O888" s="15" t="s">
        <v>3128</v>
      </c>
      <c r="P888" s="15">
        <v>0</v>
      </c>
      <c r="Q888" s="15">
        <v>0</v>
      </c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3" x14ac:dyDescent="0.15">
      <c r="A889" s="15">
        <v>397</v>
      </c>
      <c r="B889" s="15" t="s">
        <v>2</v>
      </c>
      <c r="C889" s="15" t="s">
        <v>6</v>
      </c>
      <c r="D889" s="15">
        <v>30</v>
      </c>
      <c r="E889" s="15" t="s">
        <v>40</v>
      </c>
      <c r="F889" s="15">
        <v>4</v>
      </c>
      <c r="G889" s="15">
        <v>1.28</v>
      </c>
      <c r="H889" s="15">
        <v>1.28</v>
      </c>
      <c r="I889" s="15">
        <v>233.37</v>
      </c>
      <c r="J889" s="15">
        <v>234.65</v>
      </c>
      <c r="K889" s="15">
        <v>232.30099999999999</v>
      </c>
      <c r="L889" s="15">
        <v>233.27500000000001</v>
      </c>
      <c r="M889" s="15" t="s">
        <v>3129</v>
      </c>
      <c r="N889" s="15" t="s">
        <v>3130</v>
      </c>
      <c r="O889" s="15" t="s">
        <v>3131</v>
      </c>
      <c r="P889" s="15">
        <v>0</v>
      </c>
      <c r="Q889" s="15">
        <v>0</v>
      </c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3" x14ac:dyDescent="0.15">
      <c r="A890" s="15">
        <v>397</v>
      </c>
      <c r="B890" s="15" t="s">
        <v>2</v>
      </c>
      <c r="C890" s="15" t="s">
        <v>6</v>
      </c>
      <c r="D890" s="15">
        <v>30</v>
      </c>
      <c r="E890" s="15" t="s">
        <v>40</v>
      </c>
      <c r="F890" s="15">
        <v>5</v>
      </c>
      <c r="G890" s="15">
        <v>0.52</v>
      </c>
      <c r="H890" s="15">
        <v>0.52</v>
      </c>
      <c r="I890" s="15">
        <v>234.65</v>
      </c>
      <c r="J890" s="15">
        <v>235.17</v>
      </c>
      <c r="K890" s="15">
        <v>233.27500000000001</v>
      </c>
      <c r="L890" s="15">
        <v>233.67099999999999</v>
      </c>
      <c r="M890" s="15" t="s">
        <v>3132</v>
      </c>
      <c r="N890" s="15" t="s">
        <v>3133</v>
      </c>
      <c r="O890" s="15" t="s">
        <v>3134</v>
      </c>
      <c r="P890" s="15">
        <v>0</v>
      </c>
      <c r="Q890" s="15">
        <v>0</v>
      </c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3" x14ac:dyDescent="0.15">
      <c r="A891" s="15">
        <v>397</v>
      </c>
      <c r="B891" s="15" t="s">
        <v>2</v>
      </c>
      <c r="C891" s="15" t="s">
        <v>6</v>
      </c>
      <c r="D891" s="15">
        <v>30</v>
      </c>
      <c r="E891" s="15" t="s">
        <v>40</v>
      </c>
      <c r="F891" s="15" t="s">
        <v>463</v>
      </c>
      <c r="G891" s="15">
        <v>0.17</v>
      </c>
      <c r="H891" s="15">
        <v>0.17</v>
      </c>
      <c r="I891" s="15">
        <v>235.17</v>
      </c>
      <c r="J891" s="15">
        <v>235.34</v>
      </c>
      <c r="K891" s="15">
        <v>233.67099999999999</v>
      </c>
      <c r="L891" s="15">
        <v>233.8</v>
      </c>
      <c r="M891" s="15" t="s">
        <v>3135</v>
      </c>
      <c r="N891" s="15" t="s">
        <v>3136</v>
      </c>
      <c r="O891" s="15" t="s">
        <v>3137</v>
      </c>
      <c r="P891" s="15">
        <v>1</v>
      </c>
      <c r="Q891" s="15">
        <v>0</v>
      </c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3" x14ac:dyDescent="0.15">
      <c r="A892" s="15">
        <v>397</v>
      </c>
      <c r="B892" s="15" t="s">
        <v>2</v>
      </c>
      <c r="C892" s="15" t="s">
        <v>6</v>
      </c>
      <c r="D892" s="15">
        <v>31</v>
      </c>
      <c r="E892" s="15" t="s">
        <v>40</v>
      </c>
      <c r="F892" s="15">
        <v>1</v>
      </c>
      <c r="G892" s="15">
        <v>1.49</v>
      </c>
      <c r="H892" s="15">
        <v>1.49</v>
      </c>
      <c r="I892" s="15">
        <v>233.8</v>
      </c>
      <c r="J892" s="15">
        <v>235.29</v>
      </c>
      <c r="K892" s="15">
        <v>233.8</v>
      </c>
      <c r="L892" s="15">
        <v>234.815</v>
      </c>
      <c r="M892" s="15" t="s">
        <v>3138</v>
      </c>
      <c r="N892" s="15" t="s">
        <v>3139</v>
      </c>
      <c r="O892" s="15" t="s">
        <v>3140</v>
      </c>
      <c r="P892" s="15">
        <v>0</v>
      </c>
      <c r="Q892" s="15">
        <v>0</v>
      </c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3" x14ac:dyDescent="0.15">
      <c r="A893" s="15">
        <v>397</v>
      </c>
      <c r="B893" s="15" t="s">
        <v>2</v>
      </c>
      <c r="C893" s="15" t="s">
        <v>6</v>
      </c>
      <c r="D893" s="15">
        <v>31</v>
      </c>
      <c r="E893" s="15" t="s">
        <v>40</v>
      </c>
      <c r="F893" s="15">
        <v>2</v>
      </c>
      <c r="G893" s="15">
        <v>1.5</v>
      </c>
      <c r="H893" s="15">
        <v>1.5</v>
      </c>
      <c r="I893" s="15">
        <v>235.29</v>
      </c>
      <c r="J893" s="15">
        <v>236.79</v>
      </c>
      <c r="K893" s="15">
        <v>234.815</v>
      </c>
      <c r="L893" s="15">
        <v>235.83600000000001</v>
      </c>
      <c r="M893" s="15" t="s">
        <v>3141</v>
      </c>
      <c r="N893" s="15" t="s">
        <v>3142</v>
      </c>
      <c r="O893" s="15" t="s">
        <v>3143</v>
      </c>
      <c r="P893" s="15">
        <v>0</v>
      </c>
      <c r="Q893" s="15">
        <v>0</v>
      </c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3" x14ac:dyDescent="0.15">
      <c r="A894" s="15">
        <v>397</v>
      </c>
      <c r="B894" s="15" t="s">
        <v>2</v>
      </c>
      <c r="C894" s="15" t="s">
        <v>6</v>
      </c>
      <c r="D894" s="15">
        <v>31</v>
      </c>
      <c r="E894" s="15" t="s">
        <v>40</v>
      </c>
      <c r="F894" s="15">
        <v>3</v>
      </c>
      <c r="G894" s="15">
        <v>1.5</v>
      </c>
      <c r="H894" s="15">
        <v>1.5</v>
      </c>
      <c r="I894" s="15">
        <v>236.79</v>
      </c>
      <c r="J894" s="15">
        <v>238.29</v>
      </c>
      <c r="K894" s="15">
        <v>235.83600000000001</v>
      </c>
      <c r="L894" s="15">
        <v>236.857</v>
      </c>
      <c r="M894" s="15" t="s">
        <v>3144</v>
      </c>
      <c r="N894" s="15" t="s">
        <v>3145</v>
      </c>
      <c r="O894" s="15" t="s">
        <v>3146</v>
      </c>
      <c r="P894" s="15">
        <v>0</v>
      </c>
      <c r="Q894" s="15">
        <v>0</v>
      </c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3" x14ac:dyDescent="0.15">
      <c r="A895" s="15">
        <v>397</v>
      </c>
      <c r="B895" s="15" t="s">
        <v>2</v>
      </c>
      <c r="C895" s="15" t="s">
        <v>6</v>
      </c>
      <c r="D895" s="15">
        <v>31</v>
      </c>
      <c r="E895" s="15" t="s">
        <v>40</v>
      </c>
      <c r="F895" s="15">
        <v>4</v>
      </c>
      <c r="G895" s="15">
        <v>1.49</v>
      </c>
      <c r="H895" s="15">
        <v>1.49</v>
      </c>
      <c r="I895" s="15">
        <v>238.29</v>
      </c>
      <c r="J895" s="15">
        <v>239.78</v>
      </c>
      <c r="K895" s="15">
        <v>236.857</v>
      </c>
      <c r="L895" s="15">
        <v>237.87200000000001</v>
      </c>
      <c r="M895" s="15" t="s">
        <v>3147</v>
      </c>
      <c r="N895" s="15" t="s">
        <v>3148</v>
      </c>
      <c r="O895" s="15" t="s">
        <v>3149</v>
      </c>
      <c r="P895" s="15">
        <v>0</v>
      </c>
      <c r="Q895" s="15">
        <v>0</v>
      </c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3" x14ac:dyDescent="0.15">
      <c r="A896" s="15">
        <v>397</v>
      </c>
      <c r="B896" s="15" t="s">
        <v>2</v>
      </c>
      <c r="C896" s="15" t="s">
        <v>6</v>
      </c>
      <c r="D896" s="15">
        <v>31</v>
      </c>
      <c r="E896" s="15" t="s">
        <v>40</v>
      </c>
      <c r="F896" s="15">
        <v>5</v>
      </c>
      <c r="G896" s="15">
        <v>0.69</v>
      </c>
      <c r="H896" s="15">
        <v>0.69</v>
      </c>
      <c r="I896" s="15">
        <v>239.78</v>
      </c>
      <c r="J896" s="15">
        <v>240.47</v>
      </c>
      <c r="K896" s="15">
        <v>237.87200000000001</v>
      </c>
      <c r="L896" s="15">
        <v>238.34200000000001</v>
      </c>
      <c r="M896" s="15" t="s">
        <v>3150</v>
      </c>
      <c r="N896" s="15" t="s">
        <v>3151</v>
      </c>
      <c r="O896" s="15" t="s">
        <v>3152</v>
      </c>
      <c r="P896" s="15">
        <v>0</v>
      </c>
      <c r="Q896" s="15">
        <v>0</v>
      </c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3" x14ac:dyDescent="0.15">
      <c r="A897" s="15">
        <v>397</v>
      </c>
      <c r="B897" s="15" t="s">
        <v>2</v>
      </c>
      <c r="C897" s="15" t="s">
        <v>6</v>
      </c>
      <c r="D897" s="15">
        <v>31</v>
      </c>
      <c r="E897" s="15" t="s">
        <v>40</v>
      </c>
      <c r="F897" s="15" t="s">
        <v>463</v>
      </c>
      <c r="G897" s="15">
        <v>0.38</v>
      </c>
      <c r="H897" s="15">
        <v>0.38</v>
      </c>
      <c r="I897" s="15">
        <v>240.47</v>
      </c>
      <c r="J897" s="15">
        <v>240.85</v>
      </c>
      <c r="K897" s="15">
        <v>238.34200000000001</v>
      </c>
      <c r="L897" s="15">
        <v>238.6</v>
      </c>
      <c r="M897" s="15" t="s">
        <v>3153</v>
      </c>
      <c r="N897" s="15" t="s">
        <v>3154</v>
      </c>
      <c r="O897" s="15" t="s">
        <v>3155</v>
      </c>
      <c r="P897" s="15">
        <v>1</v>
      </c>
      <c r="Q897" s="15">
        <v>0</v>
      </c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3" x14ac:dyDescent="0.15">
      <c r="A898" s="15">
        <v>397</v>
      </c>
      <c r="B898" s="15" t="s">
        <v>2</v>
      </c>
      <c r="C898" s="15" t="s">
        <v>6</v>
      </c>
      <c r="D898" s="15">
        <v>32</v>
      </c>
      <c r="E898" s="15" t="s">
        <v>40</v>
      </c>
      <c r="F898" s="15">
        <v>1</v>
      </c>
      <c r="G898" s="15">
        <v>1.49</v>
      </c>
      <c r="H898" s="15">
        <v>1.49</v>
      </c>
      <c r="I898" s="15">
        <v>238.6</v>
      </c>
      <c r="J898" s="15">
        <v>240.09</v>
      </c>
      <c r="K898" s="15">
        <v>238.6</v>
      </c>
      <c r="L898" s="15">
        <v>240.001</v>
      </c>
      <c r="M898" s="15" t="s">
        <v>3156</v>
      </c>
      <c r="N898" s="15" t="s">
        <v>3157</v>
      </c>
      <c r="O898" s="15" t="s">
        <v>3158</v>
      </c>
      <c r="P898" s="15">
        <v>0</v>
      </c>
      <c r="Q898" s="15">
        <v>0</v>
      </c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3" x14ac:dyDescent="0.15">
      <c r="A899" s="15">
        <v>397</v>
      </c>
      <c r="B899" s="15" t="s">
        <v>2</v>
      </c>
      <c r="C899" s="15" t="s">
        <v>6</v>
      </c>
      <c r="D899" s="15">
        <v>32</v>
      </c>
      <c r="E899" s="15" t="s">
        <v>40</v>
      </c>
      <c r="F899" s="15">
        <v>2</v>
      </c>
      <c r="G899" s="15">
        <v>1.5</v>
      </c>
      <c r="H899" s="15">
        <v>1.5</v>
      </c>
      <c r="I899" s="15">
        <v>240.09</v>
      </c>
      <c r="J899" s="15">
        <v>241.59</v>
      </c>
      <c r="K899" s="15">
        <v>240.001</v>
      </c>
      <c r="L899" s="15">
        <v>241.41200000000001</v>
      </c>
      <c r="M899" s="15" t="s">
        <v>3159</v>
      </c>
      <c r="N899" s="15" t="s">
        <v>3160</v>
      </c>
      <c r="O899" s="15" t="s">
        <v>3161</v>
      </c>
      <c r="P899" s="15">
        <v>0</v>
      </c>
      <c r="Q899" s="15">
        <v>0</v>
      </c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3" x14ac:dyDescent="0.15">
      <c r="A900" s="15">
        <v>397</v>
      </c>
      <c r="B900" s="15" t="s">
        <v>2</v>
      </c>
      <c r="C900" s="15" t="s">
        <v>6</v>
      </c>
      <c r="D900" s="15">
        <v>32</v>
      </c>
      <c r="E900" s="15" t="s">
        <v>40</v>
      </c>
      <c r="F900" s="15">
        <v>3</v>
      </c>
      <c r="G900" s="15">
        <v>1.42</v>
      </c>
      <c r="H900" s="15">
        <v>1.42</v>
      </c>
      <c r="I900" s="15">
        <v>241.59</v>
      </c>
      <c r="J900" s="15">
        <v>243.01</v>
      </c>
      <c r="K900" s="15">
        <v>241.41200000000001</v>
      </c>
      <c r="L900" s="15">
        <v>242.74799999999999</v>
      </c>
      <c r="M900" s="15" t="s">
        <v>3162</v>
      </c>
      <c r="N900" s="15" t="s">
        <v>3163</v>
      </c>
      <c r="O900" s="15" t="s">
        <v>3164</v>
      </c>
      <c r="P900" s="15">
        <v>0</v>
      </c>
      <c r="Q900" s="15">
        <v>0</v>
      </c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3" x14ac:dyDescent="0.15">
      <c r="A901" s="15">
        <v>397</v>
      </c>
      <c r="B901" s="15" t="s">
        <v>2</v>
      </c>
      <c r="C901" s="15" t="s">
        <v>6</v>
      </c>
      <c r="D901" s="15">
        <v>32</v>
      </c>
      <c r="E901" s="15" t="s">
        <v>40</v>
      </c>
      <c r="F901" s="15">
        <v>4</v>
      </c>
      <c r="G901" s="15">
        <v>0.61</v>
      </c>
      <c r="H901" s="15">
        <v>0.61</v>
      </c>
      <c r="I901" s="15">
        <v>243.01</v>
      </c>
      <c r="J901" s="15">
        <v>243.62</v>
      </c>
      <c r="K901" s="15">
        <v>242.74799999999999</v>
      </c>
      <c r="L901" s="15">
        <v>243.321</v>
      </c>
      <c r="M901" s="15" t="s">
        <v>3165</v>
      </c>
      <c r="N901" s="15" t="s">
        <v>3166</v>
      </c>
      <c r="O901" s="15" t="s">
        <v>3167</v>
      </c>
      <c r="P901" s="15">
        <v>0</v>
      </c>
      <c r="Q901" s="15">
        <v>0</v>
      </c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3" x14ac:dyDescent="0.15">
      <c r="A902" s="15">
        <v>397</v>
      </c>
      <c r="B902" s="15" t="s">
        <v>2</v>
      </c>
      <c r="C902" s="15" t="s">
        <v>6</v>
      </c>
      <c r="D902" s="15">
        <v>32</v>
      </c>
      <c r="E902" s="15" t="s">
        <v>40</v>
      </c>
      <c r="F902" s="15" t="s">
        <v>463</v>
      </c>
      <c r="G902" s="15">
        <v>0.19</v>
      </c>
      <c r="H902" s="15">
        <v>0.19</v>
      </c>
      <c r="I902" s="15">
        <v>243.62</v>
      </c>
      <c r="J902" s="15">
        <v>243.81</v>
      </c>
      <c r="K902" s="15">
        <v>243.321</v>
      </c>
      <c r="L902" s="15">
        <v>243.5</v>
      </c>
      <c r="M902" s="15" t="s">
        <v>3168</v>
      </c>
      <c r="N902" s="15" t="s">
        <v>3169</v>
      </c>
      <c r="O902" s="15" t="s">
        <v>3170</v>
      </c>
      <c r="P902" s="15">
        <v>1</v>
      </c>
      <c r="Q902" s="15">
        <v>0</v>
      </c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3" x14ac:dyDescent="0.15">
      <c r="A903" s="15">
        <v>397</v>
      </c>
      <c r="B903" s="15" t="s">
        <v>2</v>
      </c>
      <c r="C903" s="15" t="s">
        <v>6</v>
      </c>
      <c r="D903" s="15">
        <v>33</v>
      </c>
      <c r="E903" s="15" t="s">
        <v>40</v>
      </c>
      <c r="F903" s="15">
        <v>1</v>
      </c>
      <c r="G903" s="15">
        <v>1.49</v>
      </c>
      <c r="H903" s="15">
        <v>1.49</v>
      </c>
      <c r="I903" s="15">
        <v>243.5</v>
      </c>
      <c r="J903" s="15">
        <v>244.99</v>
      </c>
      <c r="K903" s="15">
        <v>243.5</v>
      </c>
      <c r="L903" s="15">
        <v>244.577</v>
      </c>
      <c r="M903" s="15" t="s">
        <v>3171</v>
      </c>
      <c r="N903" s="15" t="s">
        <v>3172</v>
      </c>
      <c r="O903" s="15" t="s">
        <v>3173</v>
      </c>
      <c r="P903" s="15">
        <v>0</v>
      </c>
      <c r="Q903" s="15">
        <v>0</v>
      </c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3" x14ac:dyDescent="0.15">
      <c r="A904" s="15">
        <v>397</v>
      </c>
      <c r="B904" s="15" t="s">
        <v>2</v>
      </c>
      <c r="C904" s="15" t="s">
        <v>6</v>
      </c>
      <c r="D904" s="15">
        <v>33</v>
      </c>
      <c r="E904" s="15" t="s">
        <v>40</v>
      </c>
      <c r="F904" s="15">
        <v>2</v>
      </c>
      <c r="G904" s="15">
        <v>1.5</v>
      </c>
      <c r="H904" s="15">
        <v>1.5</v>
      </c>
      <c r="I904" s="15">
        <v>244.99</v>
      </c>
      <c r="J904" s="15">
        <v>246.49</v>
      </c>
      <c r="K904" s="15">
        <v>244.577</v>
      </c>
      <c r="L904" s="15">
        <v>245.661</v>
      </c>
      <c r="M904" s="15" t="s">
        <v>3174</v>
      </c>
      <c r="N904" s="15" t="s">
        <v>3175</v>
      </c>
      <c r="O904" s="15" t="s">
        <v>3176</v>
      </c>
      <c r="P904" s="15">
        <v>0</v>
      </c>
      <c r="Q904" s="15">
        <v>0</v>
      </c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3" x14ac:dyDescent="0.15">
      <c r="A905" s="15">
        <v>397</v>
      </c>
      <c r="B905" s="15" t="s">
        <v>2</v>
      </c>
      <c r="C905" s="15" t="s">
        <v>6</v>
      </c>
      <c r="D905" s="15">
        <v>33</v>
      </c>
      <c r="E905" s="15" t="s">
        <v>40</v>
      </c>
      <c r="F905" s="15">
        <v>3</v>
      </c>
      <c r="G905" s="15">
        <v>1.49</v>
      </c>
      <c r="H905" s="15">
        <v>1.5</v>
      </c>
      <c r="I905" s="15">
        <v>246.49</v>
      </c>
      <c r="J905" s="15">
        <v>247.99</v>
      </c>
      <c r="K905" s="15">
        <v>245.661</v>
      </c>
      <c r="L905" s="15">
        <v>246.74600000000001</v>
      </c>
      <c r="M905" s="15" t="s">
        <v>3177</v>
      </c>
      <c r="N905" s="15" t="s">
        <v>3178</v>
      </c>
      <c r="O905" s="15" t="s">
        <v>3179</v>
      </c>
      <c r="P905" s="15">
        <v>0</v>
      </c>
      <c r="Q905" s="15">
        <v>0</v>
      </c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3" x14ac:dyDescent="0.15">
      <c r="A906" s="15">
        <v>397</v>
      </c>
      <c r="B906" s="15" t="s">
        <v>2</v>
      </c>
      <c r="C906" s="15" t="s">
        <v>6</v>
      </c>
      <c r="D906" s="15">
        <v>33</v>
      </c>
      <c r="E906" s="15" t="s">
        <v>40</v>
      </c>
      <c r="F906" s="15">
        <v>4</v>
      </c>
      <c r="G906" s="15">
        <v>1.31</v>
      </c>
      <c r="H906" s="15">
        <v>1.31</v>
      </c>
      <c r="I906" s="15">
        <v>247.99</v>
      </c>
      <c r="J906" s="15">
        <v>249.3</v>
      </c>
      <c r="K906" s="15">
        <v>246.74600000000001</v>
      </c>
      <c r="L906" s="15">
        <v>247.69300000000001</v>
      </c>
      <c r="M906" s="15" t="s">
        <v>3180</v>
      </c>
      <c r="N906" s="15" t="s">
        <v>3181</v>
      </c>
      <c r="O906" s="15" t="s">
        <v>3182</v>
      </c>
      <c r="P906" s="15">
        <v>0</v>
      </c>
      <c r="Q906" s="15">
        <v>0</v>
      </c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3" x14ac:dyDescent="0.15">
      <c r="A907" s="15">
        <v>397</v>
      </c>
      <c r="B907" s="15" t="s">
        <v>2</v>
      </c>
      <c r="C907" s="15" t="s">
        <v>6</v>
      </c>
      <c r="D907" s="15">
        <v>33</v>
      </c>
      <c r="E907" s="15" t="s">
        <v>40</v>
      </c>
      <c r="F907" s="15">
        <v>5</v>
      </c>
      <c r="G907" s="15">
        <v>0.63</v>
      </c>
      <c r="H907" s="15">
        <v>0.63</v>
      </c>
      <c r="I907" s="15">
        <v>249.3</v>
      </c>
      <c r="J907" s="15">
        <v>249.93</v>
      </c>
      <c r="K907" s="15">
        <v>247.69300000000001</v>
      </c>
      <c r="L907" s="15">
        <v>248.148</v>
      </c>
      <c r="M907" s="15" t="s">
        <v>3183</v>
      </c>
      <c r="N907" s="15" t="s">
        <v>3184</v>
      </c>
      <c r="O907" s="15" t="s">
        <v>3185</v>
      </c>
      <c r="P907" s="15">
        <v>0</v>
      </c>
      <c r="Q907" s="15">
        <v>0</v>
      </c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3" x14ac:dyDescent="0.15">
      <c r="A908" s="15">
        <v>397</v>
      </c>
      <c r="B908" s="15" t="s">
        <v>2</v>
      </c>
      <c r="C908" s="15" t="s">
        <v>6</v>
      </c>
      <c r="D908" s="15">
        <v>33</v>
      </c>
      <c r="E908" s="15" t="s">
        <v>40</v>
      </c>
      <c r="F908" s="15" t="s">
        <v>463</v>
      </c>
      <c r="G908" s="15">
        <v>0.21</v>
      </c>
      <c r="H908" s="15">
        <v>0.21</v>
      </c>
      <c r="I908" s="15">
        <v>249.93</v>
      </c>
      <c r="J908" s="15">
        <v>250.14</v>
      </c>
      <c r="K908" s="15">
        <v>248.148</v>
      </c>
      <c r="L908" s="15">
        <v>248.3</v>
      </c>
      <c r="M908" s="15" t="s">
        <v>3186</v>
      </c>
      <c r="N908" s="15" t="s">
        <v>3187</v>
      </c>
      <c r="O908" s="15" t="s">
        <v>3188</v>
      </c>
      <c r="P908" s="15">
        <v>1</v>
      </c>
      <c r="Q908" s="15">
        <v>0</v>
      </c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3" x14ac:dyDescent="0.15">
      <c r="A909" s="15">
        <v>397</v>
      </c>
      <c r="B909" s="15" t="s">
        <v>2</v>
      </c>
      <c r="C909" s="15" t="s">
        <v>6</v>
      </c>
      <c r="D909" s="15">
        <v>34</v>
      </c>
      <c r="E909" s="15" t="s">
        <v>40</v>
      </c>
      <c r="F909" s="15">
        <v>1</v>
      </c>
      <c r="G909" s="15">
        <v>1.49</v>
      </c>
      <c r="H909" s="15">
        <v>1.49</v>
      </c>
      <c r="I909" s="15">
        <v>248.3</v>
      </c>
      <c r="J909" s="15">
        <v>249.79</v>
      </c>
      <c r="K909" s="15">
        <v>248.3</v>
      </c>
      <c r="L909" s="15">
        <v>249.41499999999999</v>
      </c>
      <c r="M909" s="15" t="s">
        <v>3189</v>
      </c>
      <c r="N909" s="15" t="s">
        <v>3190</v>
      </c>
      <c r="O909" s="15" t="s">
        <v>3191</v>
      </c>
      <c r="P909" s="15">
        <v>0</v>
      </c>
      <c r="Q909" s="15">
        <v>0</v>
      </c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3" x14ac:dyDescent="0.15">
      <c r="A910" s="15">
        <v>397</v>
      </c>
      <c r="B910" s="15" t="s">
        <v>2</v>
      </c>
      <c r="C910" s="15" t="s">
        <v>6</v>
      </c>
      <c r="D910" s="15">
        <v>34</v>
      </c>
      <c r="E910" s="15" t="s">
        <v>40</v>
      </c>
      <c r="F910" s="15">
        <v>2</v>
      </c>
      <c r="G910" s="15">
        <v>1.49</v>
      </c>
      <c r="H910" s="15">
        <v>1.49</v>
      </c>
      <c r="I910" s="15">
        <v>249.79</v>
      </c>
      <c r="J910" s="15">
        <v>251.28</v>
      </c>
      <c r="K910" s="15">
        <v>249.41499999999999</v>
      </c>
      <c r="L910" s="15">
        <v>250.529</v>
      </c>
      <c r="M910" s="15" t="s">
        <v>3192</v>
      </c>
      <c r="N910" s="15" t="s">
        <v>3193</v>
      </c>
      <c r="O910" s="15" t="s">
        <v>3194</v>
      </c>
      <c r="P910" s="15">
        <v>0</v>
      </c>
      <c r="Q910" s="15">
        <v>0</v>
      </c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3" x14ac:dyDescent="0.15">
      <c r="A911" s="15">
        <v>397</v>
      </c>
      <c r="B911" s="15" t="s">
        <v>2</v>
      </c>
      <c r="C911" s="15" t="s">
        <v>6</v>
      </c>
      <c r="D911" s="15">
        <v>34</v>
      </c>
      <c r="E911" s="15" t="s">
        <v>40</v>
      </c>
      <c r="F911" s="15">
        <v>3</v>
      </c>
      <c r="G911" s="15">
        <v>1.5</v>
      </c>
      <c r="H911" s="15">
        <v>1.5</v>
      </c>
      <c r="I911" s="15">
        <v>251.28</v>
      </c>
      <c r="J911" s="15">
        <v>252.78</v>
      </c>
      <c r="K911" s="15">
        <v>250.529</v>
      </c>
      <c r="L911" s="15">
        <v>251.65100000000001</v>
      </c>
      <c r="M911" s="15" t="s">
        <v>3195</v>
      </c>
      <c r="N911" s="15" t="s">
        <v>3196</v>
      </c>
      <c r="O911" s="15" t="s">
        <v>3197</v>
      </c>
      <c r="P911" s="15">
        <v>0</v>
      </c>
      <c r="Q911" s="15">
        <v>0</v>
      </c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3" x14ac:dyDescent="0.15">
      <c r="A912" s="15">
        <v>397</v>
      </c>
      <c r="B912" s="15" t="s">
        <v>2</v>
      </c>
      <c r="C912" s="15" t="s">
        <v>6</v>
      </c>
      <c r="D912" s="15">
        <v>34</v>
      </c>
      <c r="E912" s="15" t="s">
        <v>40</v>
      </c>
      <c r="F912" s="15">
        <v>4</v>
      </c>
      <c r="G912" s="15">
        <v>1.29</v>
      </c>
      <c r="H912" s="15">
        <v>1.29</v>
      </c>
      <c r="I912" s="15">
        <v>252.78</v>
      </c>
      <c r="J912" s="15">
        <v>254.07</v>
      </c>
      <c r="K912" s="15">
        <v>251.65100000000001</v>
      </c>
      <c r="L912" s="15">
        <v>252.61699999999999</v>
      </c>
      <c r="M912" s="15" t="s">
        <v>3198</v>
      </c>
      <c r="N912" s="15" t="s">
        <v>3199</v>
      </c>
      <c r="O912" s="15" t="s">
        <v>3200</v>
      </c>
      <c r="P912" s="15">
        <v>0</v>
      </c>
      <c r="Q912" s="15">
        <v>0</v>
      </c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3" x14ac:dyDescent="0.15">
      <c r="A913" s="15">
        <v>397</v>
      </c>
      <c r="B913" s="15" t="s">
        <v>2</v>
      </c>
      <c r="C913" s="15" t="s">
        <v>6</v>
      </c>
      <c r="D913" s="15">
        <v>34</v>
      </c>
      <c r="E913" s="15" t="s">
        <v>40</v>
      </c>
      <c r="F913" s="15">
        <v>5</v>
      </c>
      <c r="G913" s="15">
        <v>0.6</v>
      </c>
      <c r="H913" s="15">
        <v>0.6</v>
      </c>
      <c r="I913" s="15">
        <v>254.07</v>
      </c>
      <c r="J913" s="15">
        <v>254.67</v>
      </c>
      <c r="K913" s="15">
        <v>252.61699999999999</v>
      </c>
      <c r="L913" s="15">
        <v>253.065</v>
      </c>
      <c r="M913" s="15" t="s">
        <v>3201</v>
      </c>
      <c r="N913" s="15" t="s">
        <v>3202</v>
      </c>
      <c r="O913" s="15" t="s">
        <v>3203</v>
      </c>
      <c r="P913" s="15">
        <v>0</v>
      </c>
      <c r="Q913" s="15">
        <v>0</v>
      </c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3" x14ac:dyDescent="0.15">
      <c r="A914" s="15">
        <v>397</v>
      </c>
      <c r="B914" s="15" t="s">
        <v>2</v>
      </c>
      <c r="C914" s="15" t="s">
        <v>6</v>
      </c>
      <c r="D914" s="15">
        <v>34</v>
      </c>
      <c r="E914" s="15" t="s">
        <v>40</v>
      </c>
      <c r="F914" s="15" t="s">
        <v>463</v>
      </c>
      <c r="G914" s="15">
        <v>0.18</v>
      </c>
      <c r="H914" s="15">
        <v>0.18</v>
      </c>
      <c r="I914" s="15">
        <v>254.67</v>
      </c>
      <c r="J914" s="15">
        <v>254.85</v>
      </c>
      <c r="K914" s="15">
        <v>253.065</v>
      </c>
      <c r="L914" s="15">
        <v>253.2</v>
      </c>
      <c r="M914" s="15" t="s">
        <v>3204</v>
      </c>
      <c r="N914" s="15" t="s">
        <v>3205</v>
      </c>
      <c r="O914" s="15" t="s">
        <v>3206</v>
      </c>
      <c r="P914" s="15">
        <v>1</v>
      </c>
      <c r="Q914" s="15">
        <v>0</v>
      </c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3" x14ac:dyDescent="0.15">
      <c r="A915" s="15">
        <v>397</v>
      </c>
      <c r="B915" s="15" t="s">
        <v>2</v>
      </c>
      <c r="C915" s="15" t="s">
        <v>6</v>
      </c>
      <c r="D915" s="15">
        <v>35</v>
      </c>
      <c r="E915" s="15" t="s">
        <v>40</v>
      </c>
      <c r="F915" s="15">
        <v>1</v>
      </c>
      <c r="G915" s="15">
        <v>1.49</v>
      </c>
      <c r="H915" s="15">
        <v>1.49</v>
      </c>
      <c r="I915" s="15">
        <v>253.2</v>
      </c>
      <c r="J915" s="15">
        <v>254.69</v>
      </c>
      <c r="K915" s="15">
        <v>253.2</v>
      </c>
      <c r="L915" s="15">
        <v>254.357</v>
      </c>
      <c r="M915" s="15" t="s">
        <v>3207</v>
      </c>
      <c r="N915" s="15" t="s">
        <v>3208</v>
      </c>
      <c r="O915" s="15" t="s">
        <v>3209</v>
      </c>
      <c r="P915" s="15">
        <v>0</v>
      </c>
      <c r="Q915" s="15">
        <v>0</v>
      </c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3" x14ac:dyDescent="0.15">
      <c r="A916" s="15">
        <v>397</v>
      </c>
      <c r="B916" s="15" t="s">
        <v>2</v>
      </c>
      <c r="C916" s="15" t="s">
        <v>6</v>
      </c>
      <c r="D916" s="15">
        <v>35</v>
      </c>
      <c r="E916" s="15" t="s">
        <v>40</v>
      </c>
      <c r="F916" s="15">
        <v>2</v>
      </c>
      <c r="G916" s="15">
        <v>1.5</v>
      </c>
      <c r="H916" s="15">
        <v>1.5</v>
      </c>
      <c r="I916" s="15">
        <v>254.69</v>
      </c>
      <c r="J916" s="15">
        <v>256.19</v>
      </c>
      <c r="K916" s="15">
        <v>254.357</v>
      </c>
      <c r="L916" s="15">
        <v>255.52199999999999</v>
      </c>
      <c r="M916" s="15" t="s">
        <v>3210</v>
      </c>
      <c r="N916" s="15" t="s">
        <v>3211</v>
      </c>
      <c r="O916" s="15" t="s">
        <v>3212</v>
      </c>
      <c r="P916" s="15">
        <v>0</v>
      </c>
      <c r="Q916" s="15">
        <v>0</v>
      </c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3" x14ac:dyDescent="0.15">
      <c r="A917" s="15">
        <v>397</v>
      </c>
      <c r="B917" s="15" t="s">
        <v>2</v>
      </c>
      <c r="C917" s="15" t="s">
        <v>6</v>
      </c>
      <c r="D917" s="15">
        <v>35</v>
      </c>
      <c r="E917" s="15" t="s">
        <v>40</v>
      </c>
      <c r="F917" s="15">
        <v>3</v>
      </c>
      <c r="G917" s="15">
        <v>1.5</v>
      </c>
      <c r="H917" s="15">
        <v>1.5</v>
      </c>
      <c r="I917" s="15">
        <v>256.19</v>
      </c>
      <c r="J917" s="15">
        <v>257.69</v>
      </c>
      <c r="K917" s="15">
        <v>255.52199999999999</v>
      </c>
      <c r="L917" s="15">
        <v>256.68700000000001</v>
      </c>
      <c r="M917" s="15" t="s">
        <v>3213</v>
      </c>
      <c r="N917" s="15" t="s">
        <v>3214</v>
      </c>
      <c r="O917" s="15" t="s">
        <v>3215</v>
      </c>
      <c r="P917" s="15">
        <v>0</v>
      </c>
      <c r="Q917" s="15">
        <v>0</v>
      </c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3" x14ac:dyDescent="0.15">
      <c r="A918" s="15">
        <v>397</v>
      </c>
      <c r="B918" s="15" t="s">
        <v>2</v>
      </c>
      <c r="C918" s="15" t="s">
        <v>6</v>
      </c>
      <c r="D918" s="15">
        <v>35</v>
      </c>
      <c r="E918" s="15" t="s">
        <v>40</v>
      </c>
      <c r="F918" s="15">
        <v>4</v>
      </c>
      <c r="G918" s="15">
        <v>0.92</v>
      </c>
      <c r="H918" s="15">
        <v>0.92</v>
      </c>
      <c r="I918" s="15">
        <v>257.69</v>
      </c>
      <c r="J918" s="15">
        <v>258.61</v>
      </c>
      <c r="K918" s="15">
        <v>256.68700000000001</v>
      </c>
      <c r="L918" s="15">
        <v>257.40199999999999</v>
      </c>
      <c r="M918" s="15" t="s">
        <v>3216</v>
      </c>
      <c r="N918" s="15" t="s">
        <v>3217</v>
      </c>
      <c r="O918" s="15" t="s">
        <v>3218</v>
      </c>
      <c r="P918" s="15">
        <v>0</v>
      </c>
      <c r="Q918" s="15">
        <v>0</v>
      </c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3" x14ac:dyDescent="0.15">
      <c r="A919" s="15">
        <v>397</v>
      </c>
      <c r="B919" s="15" t="s">
        <v>2</v>
      </c>
      <c r="C919" s="15" t="s">
        <v>6</v>
      </c>
      <c r="D919" s="15">
        <v>35</v>
      </c>
      <c r="E919" s="15" t="s">
        <v>40</v>
      </c>
      <c r="F919" s="15">
        <v>5</v>
      </c>
      <c r="G919" s="15">
        <v>0.6</v>
      </c>
      <c r="H919" s="15">
        <v>0.6</v>
      </c>
      <c r="I919" s="15">
        <v>258.61</v>
      </c>
      <c r="J919" s="15">
        <v>259.20999999999998</v>
      </c>
      <c r="K919" s="15">
        <v>257.40199999999999</v>
      </c>
      <c r="L919" s="15">
        <v>257.86799999999999</v>
      </c>
      <c r="M919" s="15" t="s">
        <v>3219</v>
      </c>
      <c r="N919" s="15" t="s">
        <v>3220</v>
      </c>
      <c r="O919" s="15" t="s">
        <v>3221</v>
      </c>
      <c r="P919" s="15">
        <v>0</v>
      </c>
      <c r="Q919" s="15">
        <v>0</v>
      </c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3" x14ac:dyDescent="0.15">
      <c r="A920" s="15">
        <v>397</v>
      </c>
      <c r="B920" s="15" t="s">
        <v>2</v>
      </c>
      <c r="C920" s="15" t="s">
        <v>6</v>
      </c>
      <c r="D920" s="15">
        <v>35</v>
      </c>
      <c r="E920" s="15" t="s">
        <v>40</v>
      </c>
      <c r="F920" s="15" t="s">
        <v>463</v>
      </c>
      <c r="G920" s="15">
        <v>0.17</v>
      </c>
      <c r="H920" s="15">
        <v>0.17</v>
      </c>
      <c r="I920" s="15">
        <v>259.20999999999998</v>
      </c>
      <c r="J920" s="15">
        <v>259.38</v>
      </c>
      <c r="K920" s="15">
        <v>257.86799999999999</v>
      </c>
      <c r="L920" s="15">
        <v>258</v>
      </c>
      <c r="M920" s="15" t="s">
        <v>3222</v>
      </c>
      <c r="N920" s="15" t="s">
        <v>3223</v>
      </c>
      <c r="O920" s="15" t="s">
        <v>3224</v>
      </c>
      <c r="P920" s="15">
        <v>1</v>
      </c>
      <c r="Q920" s="15">
        <v>0</v>
      </c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3" x14ac:dyDescent="0.15">
      <c r="A921" s="15">
        <v>397</v>
      </c>
      <c r="B921" s="15" t="s">
        <v>2</v>
      </c>
      <c r="C921" s="15" t="s">
        <v>6</v>
      </c>
      <c r="D921" s="15">
        <v>36</v>
      </c>
      <c r="E921" s="15" t="s">
        <v>40</v>
      </c>
      <c r="F921" s="15">
        <v>1</v>
      </c>
      <c r="G921" s="15">
        <v>1.5</v>
      </c>
      <c r="H921" s="15">
        <v>1.5</v>
      </c>
      <c r="I921" s="15">
        <v>258</v>
      </c>
      <c r="J921" s="15">
        <v>259.5</v>
      </c>
      <c r="K921" s="15">
        <v>258</v>
      </c>
      <c r="L921" s="15">
        <v>259.12</v>
      </c>
      <c r="M921" s="15" t="s">
        <v>3225</v>
      </c>
      <c r="N921" s="15" t="s">
        <v>3226</v>
      </c>
      <c r="O921" s="15" t="s">
        <v>3227</v>
      </c>
      <c r="P921" s="15">
        <v>0</v>
      </c>
      <c r="Q921" s="15">
        <v>0</v>
      </c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3" x14ac:dyDescent="0.15">
      <c r="A922" s="15">
        <v>397</v>
      </c>
      <c r="B922" s="15" t="s">
        <v>2</v>
      </c>
      <c r="C922" s="15" t="s">
        <v>6</v>
      </c>
      <c r="D922" s="15">
        <v>36</v>
      </c>
      <c r="E922" s="15" t="s">
        <v>40</v>
      </c>
      <c r="F922" s="15">
        <v>2</v>
      </c>
      <c r="G922" s="15">
        <v>1.49</v>
      </c>
      <c r="H922" s="15">
        <v>1.49</v>
      </c>
      <c r="I922" s="15">
        <v>259.5</v>
      </c>
      <c r="J922" s="15">
        <v>260.99</v>
      </c>
      <c r="K922" s="15">
        <v>259.12</v>
      </c>
      <c r="L922" s="15">
        <v>260.23399999999998</v>
      </c>
      <c r="M922" s="15" t="s">
        <v>3228</v>
      </c>
      <c r="N922" s="15" t="s">
        <v>3229</v>
      </c>
      <c r="O922" s="15" t="s">
        <v>3230</v>
      </c>
      <c r="P922" s="15">
        <v>0</v>
      </c>
      <c r="Q922" s="15">
        <v>0</v>
      </c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3" x14ac:dyDescent="0.15">
      <c r="A923" s="15">
        <v>397</v>
      </c>
      <c r="B923" s="15" t="s">
        <v>2</v>
      </c>
      <c r="C923" s="15" t="s">
        <v>6</v>
      </c>
      <c r="D923" s="15">
        <v>36</v>
      </c>
      <c r="E923" s="15" t="s">
        <v>40</v>
      </c>
      <c r="F923" s="15">
        <v>3</v>
      </c>
      <c r="G923" s="15">
        <v>1.5</v>
      </c>
      <c r="H923" s="15">
        <v>1.5</v>
      </c>
      <c r="I923" s="15">
        <v>260.99</v>
      </c>
      <c r="J923" s="15">
        <v>262.49</v>
      </c>
      <c r="K923" s="15">
        <v>260.23399999999998</v>
      </c>
      <c r="L923" s="15">
        <v>261.35399999999998</v>
      </c>
      <c r="M923" s="15" t="s">
        <v>3231</v>
      </c>
      <c r="N923" s="15" t="s">
        <v>3232</v>
      </c>
      <c r="O923" s="15" t="s">
        <v>3233</v>
      </c>
      <c r="P923" s="15">
        <v>0</v>
      </c>
      <c r="Q923" s="15">
        <v>0</v>
      </c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3" x14ac:dyDescent="0.15">
      <c r="A924" s="15">
        <v>397</v>
      </c>
      <c r="B924" s="15" t="s">
        <v>2</v>
      </c>
      <c r="C924" s="15" t="s">
        <v>6</v>
      </c>
      <c r="D924" s="15">
        <v>36</v>
      </c>
      <c r="E924" s="15" t="s">
        <v>40</v>
      </c>
      <c r="F924" s="15">
        <v>4</v>
      </c>
      <c r="G924" s="15">
        <v>1.28</v>
      </c>
      <c r="H924" s="15">
        <v>1.28</v>
      </c>
      <c r="I924" s="15">
        <v>262.49</v>
      </c>
      <c r="J924" s="15">
        <v>263.77</v>
      </c>
      <c r="K924" s="15">
        <v>261.35399999999998</v>
      </c>
      <c r="L924" s="15">
        <v>262.31</v>
      </c>
      <c r="M924" s="15" t="s">
        <v>3234</v>
      </c>
      <c r="N924" s="15" t="s">
        <v>3235</v>
      </c>
      <c r="O924" s="15" t="s">
        <v>3236</v>
      </c>
      <c r="P924" s="15">
        <v>0</v>
      </c>
      <c r="Q924" s="15">
        <v>0</v>
      </c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3" x14ac:dyDescent="0.15">
      <c r="A925" s="15">
        <v>397</v>
      </c>
      <c r="B925" s="15" t="s">
        <v>2</v>
      </c>
      <c r="C925" s="15" t="s">
        <v>6</v>
      </c>
      <c r="D925" s="15">
        <v>36</v>
      </c>
      <c r="E925" s="15" t="s">
        <v>40</v>
      </c>
      <c r="F925" s="15">
        <v>5</v>
      </c>
      <c r="G925" s="15">
        <v>0.6</v>
      </c>
      <c r="H925" s="15">
        <v>0.6</v>
      </c>
      <c r="I925" s="15">
        <v>263.77</v>
      </c>
      <c r="J925" s="15">
        <v>264.37</v>
      </c>
      <c r="K925" s="15">
        <v>262.31</v>
      </c>
      <c r="L925" s="15">
        <v>262.75799999999998</v>
      </c>
      <c r="M925" s="15" t="s">
        <v>3237</v>
      </c>
      <c r="N925" s="15" t="s">
        <v>3238</v>
      </c>
      <c r="O925" s="15" t="s">
        <v>3239</v>
      </c>
      <c r="P925" s="15">
        <v>0</v>
      </c>
      <c r="Q925" s="15">
        <v>0</v>
      </c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3" x14ac:dyDescent="0.15">
      <c r="A926" s="15">
        <v>397</v>
      </c>
      <c r="B926" s="15" t="s">
        <v>2</v>
      </c>
      <c r="C926" s="15" t="s">
        <v>6</v>
      </c>
      <c r="D926" s="15">
        <v>36</v>
      </c>
      <c r="E926" s="15" t="s">
        <v>40</v>
      </c>
      <c r="F926" s="15" t="s">
        <v>463</v>
      </c>
      <c r="G926" s="15">
        <v>0.19</v>
      </c>
      <c r="H926" s="15">
        <v>0.19</v>
      </c>
      <c r="I926" s="15">
        <v>264.37</v>
      </c>
      <c r="J926" s="15">
        <v>264.56</v>
      </c>
      <c r="K926" s="15">
        <v>262.75799999999998</v>
      </c>
      <c r="L926" s="15">
        <v>262.89999999999998</v>
      </c>
      <c r="M926" s="15" t="s">
        <v>3240</v>
      </c>
      <c r="N926" s="15" t="s">
        <v>3241</v>
      </c>
      <c r="O926" s="15" t="s">
        <v>3242</v>
      </c>
      <c r="P926" s="15">
        <v>1</v>
      </c>
      <c r="Q926" s="15">
        <v>0</v>
      </c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3" x14ac:dyDescent="0.15">
      <c r="A927" s="15">
        <v>397</v>
      </c>
      <c r="B927" s="15" t="s">
        <v>2</v>
      </c>
      <c r="C927" s="15" t="s">
        <v>6</v>
      </c>
      <c r="D927" s="15">
        <v>37</v>
      </c>
      <c r="E927" s="15" t="s">
        <v>40</v>
      </c>
      <c r="F927" s="15">
        <v>1</v>
      </c>
      <c r="G927" s="15">
        <v>1.49</v>
      </c>
      <c r="H927" s="15">
        <v>1.49</v>
      </c>
      <c r="I927" s="15">
        <v>262.89999999999998</v>
      </c>
      <c r="J927" s="15">
        <v>264.39</v>
      </c>
      <c r="K927" s="15">
        <v>262.89999999999998</v>
      </c>
      <c r="L927" s="15">
        <v>263.98899999999998</v>
      </c>
      <c r="M927" s="15" t="s">
        <v>3243</v>
      </c>
      <c r="N927" s="15" t="s">
        <v>3244</v>
      </c>
      <c r="O927" s="15" t="s">
        <v>3245</v>
      </c>
      <c r="P927" s="15">
        <v>0</v>
      </c>
      <c r="Q927" s="15">
        <v>0</v>
      </c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3" x14ac:dyDescent="0.15">
      <c r="A928" s="15">
        <v>397</v>
      </c>
      <c r="B928" s="15" t="s">
        <v>2</v>
      </c>
      <c r="C928" s="15" t="s">
        <v>6</v>
      </c>
      <c r="D928" s="15">
        <v>37</v>
      </c>
      <c r="E928" s="15" t="s">
        <v>40</v>
      </c>
      <c r="F928" s="15">
        <v>2</v>
      </c>
      <c r="G928" s="15">
        <v>1.49</v>
      </c>
      <c r="H928" s="15">
        <v>1.49</v>
      </c>
      <c r="I928" s="15">
        <v>264.39</v>
      </c>
      <c r="J928" s="15">
        <v>265.88</v>
      </c>
      <c r="K928" s="15">
        <v>263.98899999999998</v>
      </c>
      <c r="L928" s="15">
        <v>265.077</v>
      </c>
      <c r="M928" s="15" t="s">
        <v>3246</v>
      </c>
      <c r="N928" s="15" t="s">
        <v>3247</v>
      </c>
      <c r="O928" s="15" t="s">
        <v>3248</v>
      </c>
      <c r="P928" s="15">
        <v>0</v>
      </c>
      <c r="Q928" s="15">
        <v>0</v>
      </c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3" x14ac:dyDescent="0.15">
      <c r="A929" s="15">
        <v>397</v>
      </c>
      <c r="B929" s="15" t="s">
        <v>2</v>
      </c>
      <c r="C929" s="15" t="s">
        <v>6</v>
      </c>
      <c r="D929" s="15">
        <v>37</v>
      </c>
      <c r="E929" s="15" t="s">
        <v>40</v>
      </c>
      <c r="F929" s="15">
        <v>3</v>
      </c>
      <c r="G929" s="15">
        <v>1.5</v>
      </c>
      <c r="H929" s="15">
        <v>1.5</v>
      </c>
      <c r="I929" s="15">
        <v>265.88</v>
      </c>
      <c r="J929" s="15">
        <v>267.38</v>
      </c>
      <c r="K929" s="15">
        <v>265.077</v>
      </c>
      <c r="L929" s="15">
        <v>266.173</v>
      </c>
      <c r="M929" s="15" t="s">
        <v>3249</v>
      </c>
      <c r="N929" s="15" t="s">
        <v>3250</v>
      </c>
      <c r="O929" s="15" t="s">
        <v>3251</v>
      </c>
      <c r="P929" s="15">
        <v>0</v>
      </c>
      <c r="Q929" s="15">
        <v>0</v>
      </c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3" x14ac:dyDescent="0.15">
      <c r="A930" s="15">
        <v>397</v>
      </c>
      <c r="B930" s="15" t="s">
        <v>2</v>
      </c>
      <c r="C930" s="15" t="s">
        <v>6</v>
      </c>
      <c r="D930" s="15">
        <v>37</v>
      </c>
      <c r="E930" s="15" t="s">
        <v>40</v>
      </c>
      <c r="F930" s="15">
        <v>4</v>
      </c>
      <c r="G930" s="15">
        <v>1.32</v>
      </c>
      <c r="H930" s="15">
        <v>1.32</v>
      </c>
      <c r="I930" s="15">
        <v>267.38</v>
      </c>
      <c r="J930" s="15">
        <v>268.7</v>
      </c>
      <c r="K930" s="15">
        <v>266.173</v>
      </c>
      <c r="L930" s="15">
        <v>267.137</v>
      </c>
      <c r="M930" s="15" t="s">
        <v>3252</v>
      </c>
      <c r="N930" s="15" t="s">
        <v>3253</v>
      </c>
      <c r="O930" s="15" t="s">
        <v>3254</v>
      </c>
      <c r="P930" s="15">
        <v>0</v>
      </c>
      <c r="Q930" s="15">
        <v>1</v>
      </c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3" x14ac:dyDescent="0.15">
      <c r="A931" s="15">
        <v>397</v>
      </c>
      <c r="B931" s="15" t="s">
        <v>2</v>
      </c>
      <c r="C931" s="15" t="s">
        <v>6</v>
      </c>
      <c r="D931" s="15">
        <v>37</v>
      </c>
      <c r="E931" s="15" t="s">
        <v>40</v>
      </c>
      <c r="F931" s="15">
        <v>5</v>
      </c>
      <c r="G931" s="15">
        <v>0.6</v>
      </c>
      <c r="H931" s="15">
        <v>0.6</v>
      </c>
      <c r="I931" s="15">
        <v>268.7</v>
      </c>
      <c r="J931" s="15">
        <v>269.3</v>
      </c>
      <c r="K931" s="15">
        <v>267.137</v>
      </c>
      <c r="L931" s="15">
        <v>267.57600000000002</v>
      </c>
      <c r="M931" s="15" t="s">
        <v>3255</v>
      </c>
      <c r="N931" s="15" t="s">
        <v>3256</v>
      </c>
      <c r="O931" s="15" t="s">
        <v>3257</v>
      </c>
      <c r="P931" s="15">
        <v>0</v>
      </c>
      <c r="Q931" s="15">
        <v>0</v>
      </c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3" x14ac:dyDescent="0.15">
      <c r="A932" s="15">
        <v>397</v>
      </c>
      <c r="B932" s="15" t="s">
        <v>2</v>
      </c>
      <c r="C932" s="15" t="s">
        <v>6</v>
      </c>
      <c r="D932" s="15">
        <v>37</v>
      </c>
      <c r="E932" s="15" t="s">
        <v>40</v>
      </c>
      <c r="F932" s="15" t="s">
        <v>463</v>
      </c>
      <c r="G932" s="15">
        <v>0.17</v>
      </c>
      <c r="H932" s="15">
        <v>0.17</v>
      </c>
      <c r="I932" s="15">
        <v>269.3</v>
      </c>
      <c r="J932" s="15">
        <v>269.47000000000003</v>
      </c>
      <c r="K932" s="15">
        <v>267.57600000000002</v>
      </c>
      <c r="L932" s="15">
        <v>267.7</v>
      </c>
      <c r="M932" s="15" t="s">
        <v>3258</v>
      </c>
      <c r="N932" s="15" t="s">
        <v>3259</v>
      </c>
      <c r="O932" s="15" t="s">
        <v>3260</v>
      </c>
      <c r="P932" s="15">
        <v>1</v>
      </c>
      <c r="Q932" s="15">
        <v>0</v>
      </c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3" x14ac:dyDescent="0.15">
      <c r="A933" s="15">
        <v>397</v>
      </c>
      <c r="B933" s="15" t="s">
        <v>2</v>
      </c>
      <c r="C933" s="15" t="s">
        <v>6</v>
      </c>
      <c r="D933" s="15">
        <v>38</v>
      </c>
      <c r="E933" s="15" t="s">
        <v>40</v>
      </c>
      <c r="F933" s="15">
        <v>1</v>
      </c>
      <c r="G933" s="15">
        <v>1.5</v>
      </c>
      <c r="H933" s="15">
        <v>1.5</v>
      </c>
      <c r="I933" s="15">
        <v>267.7</v>
      </c>
      <c r="J933" s="15">
        <v>269.2</v>
      </c>
      <c r="K933" s="15">
        <v>267.7</v>
      </c>
      <c r="L933" s="15">
        <v>268.85599999999999</v>
      </c>
      <c r="M933" s="15" t="s">
        <v>3261</v>
      </c>
      <c r="N933" s="15" t="s">
        <v>3262</v>
      </c>
      <c r="O933" s="15" t="s">
        <v>3263</v>
      </c>
      <c r="P933" s="15">
        <v>0</v>
      </c>
      <c r="Q933" s="15">
        <v>0</v>
      </c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3" x14ac:dyDescent="0.15">
      <c r="A934" s="15">
        <v>397</v>
      </c>
      <c r="B934" s="15" t="s">
        <v>2</v>
      </c>
      <c r="C934" s="15" t="s">
        <v>6</v>
      </c>
      <c r="D934" s="15">
        <v>38</v>
      </c>
      <c r="E934" s="15" t="s">
        <v>40</v>
      </c>
      <c r="F934" s="15">
        <v>2</v>
      </c>
      <c r="G934" s="15">
        <v>1.5</v>
      </c>
      <c r="H934" s="15">
        <v>1.5</v>
      </c>
      <c r="I934" s="15">
        <v>269.2</v>
      </c>
      <c r="J934" s="15">
        <v>270.7</v>
      </c>
      <c r="K934" s="15">
        <v>268.85599999999999</v>
      </c>
      <c r="L934" s="15">
        <v>270.01100000000002</v>
      </c>
      <c r="M934" s="15" t="s">
        <v>3264</v>
      </c>
      <c r="N934" s="15" t="s">
        <v>3265</v>
      </c>
      <c r="O934" s="15" t="s">
        <v>3266</v>
      </c>
      <c r="P934" s="15">
        <v>0</v>
      </c>
      <c r="Q934" s="15">
        <v>0</v>
      </c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3" x14ac:dyDescent="0.15">
      <c r="A935" s="15">
        <v>397</v>
      </c>
      <c r="B935" s="15" t="s">
        <v>2</v>
      </c>
      <c r="C935" s="15" t="s">
        <v>6</v>
      </c>
      <c r="D935" s="15">
        <v>38</v>
      </c>
      <c r="E935" s="15" t="s">
        <v>40</v>
      </c>
      <c r="F935" s="15">
        <v>3</v>
      </c>
      <c r="G935" s="15">
        <v>1.5</v>
      </c>
      <c r="H935" s="15">
        <v>1.5</v>
      </c>
      <c r="I935" s="15">
        <v>270.7</v>
      </c>
      <c r="J935" s="15">
        <v>272.2</v>
      </c>
      <c r="K935" s="15">
        <v>270.01100000000002</v>
      </c>
      <c r="L935" s="15">
        <v>271.16699999999997</v>
      </c>
      <c r="M935" s="15" t="s">
        <v>3267</v>
      </c>
      <c r="N935" s="15" t="s">
        <v>3268</v>
      </c>
      <c r="O935" s="15" t="s">
        <v>3269</v>
      </c>
      <c r="P935" s="15">
        <v>0</v>
      </c>
      <c r="Q935" s="15">
        <v>0</v>
      </c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3" x14ac:dyDescent="0.15">
      <c r="A936" s="15">
        <v>397</v>
      </c>
      <c r="B936" s="15" t="s">
        <v>2</v>
      </c>
      <c r="C936" s="15" t="s">
        <v>6</v>
      </c>
      <c r="D936" s="15">
        <v>38</v>
      </c>
      <c r="E936" s="15" t="s">
        <v>40</v>
      </c>
      <c r="F936" s="15">
        <v>4</v>
      </c>
      <c r="G936" s="15">
        <v>1.48</v>
      </c>
      <c r="H936" s="15">
        <v>1.48</v>
      </c>
      <c r="I936" s="15">
        <v>272.2</v>
      </c>
      <c r="J936" s="15">
        <v>273.68</v>
      </c>
      <c r="K936" s="15">
        <v>271.16699999999997</v>
      </c>
      <c r="L936" s="15">
        <v>272.30700000000002</v>
      </c>
      <c r="M936" s="15" t="s">
        <v>3270</v>
      </c>
      <c r="N936" s="15" t="s">
        <v>3271</v>
      </c>
      <c r="O936" s="15" t="s">
        <v>3272</v>
      </c>
      <c r="P936" s="15">
        <v>0</v>
      </c>
      <c r="Q936" s="15">
        <v>0</v>
      </c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3" x14ac:dyDescent="0.15">
      <c r="A937" s="15">
        <v>397</v>
      </c>
      <c r="B937" s="15" t="s">
        <v>2</v>
      </c>
      <c r="C937" s="15" t="s">
        <v>6</v>
      </c>
      <c r="D937" s="15">
        <v>38</v>
      </c>
      <c r="E937" s="15" t="s">
        <v>40</v>
      </c>
      <c r="F937" s="15" t="s">
        <v>463</v>
      </c>
      <c r="G937" s="15">
        <v>0.38</v>
      </c>
      <c r="H937" s="15">
        <v>0.38</v>
      </c>
      <c r="I937" s="15">
        <v>273.68</v>
      </c>
      <c r="J937" s="15">
        <v>274.06</v>
      </c>
      <c r="K937" s="15">
        <v>272.30700000000002</v>
      </c>
      <c r="L937" s="15">
        <v>272.60000000000002</v>
      </c>
      <c r="M937" s="15" t="s">
        <v>3273</v>
      </c>
      <c r="N937" s="15" t="s">
        <v>3274</v>
      </c>
      <c r="O937" s="15" t="s">
        <v>3275</v>
      </c>
      <c r="P937" s="15">
        <v>1</v>
      </c>
      <c r="Q937" s="15">
        <v>0</v>
      </c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3" x14ac:dyDescent="0.15">
      <c r="A938" s="15">
        <v>397</v>
      </c>
      <c r="B938" s="15" t="s">
        <v>2</v>
      </c>
      <c r="C938" s="15" t="s">
        <v>6</v>
      </c>
      <c r="D938" s="15">
        <v>39</v>
      </c>
      <c r="E938" s="15" t="s">
        <v>40</v>
      </c>
      <c r="F938" s="15">
        <v>1</v>
      </c>
      <c r="G938" s="15">
        <v>1.5</v>
      </c>
      <c r="H938" s="15">
        <v>1.5</v>
      </c>
      <c r="I938" s="15">
        <v>272.60000000000002</v>
      </c>
      <c r="J938" s="15">
        <v>274.10000000000002</v>
      </c>
      <c r="K938" s="15">
        <v>272.60000000000002</v>
      </c>
      <c r="L938" s="15">
        <v>273.767</v>
      </c>
      <c r="M938" s="15" t="s">
        <v>3276</v>
      </c>
      <c r="N938" s="15" t="s">
        <v>3277</v>
      </c>
      <c r="O938" s="15" t="s">
        <v>3278</v>
      </c>
      <c r="P938" s="15">
        <v>0</v>
      </c>
      <c r="Q938" s="15">
        <v>0</v>
      </c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3" x14ac:dyDescent="0.15">
      <c r="A939" s="15">
        <v>397</v>
      </c>
      <c r="B939" s="15" t="s">
        <v>2</v>
      </c>
      <c r="C939" s="15" t="s">
        <v>6</v>
      </c>
      <c r="D939" s="15">
        <v>39</v>
      </c>
      <c r="E939" s="15" t="s">
        <v>40</v>
      </c>
      <c r="F939" s="15">
        <v>2</v>
      </c>
      <c r="G939" s="15">
        <v>1.49</v>
      </c>
      <c r="H939" s="15">
        <v>1.49</v>
      </c>
      <c r="I939" s="15">
        <v>274.10000000000002</v>
      </c>
      <c r="J939" s="15">
        <v>275.58999999999997</v>
      </c>
      <c r="K939" s="15">
        <v>273.767</v>
      </c>
      <c r="L939" s="15">
        <v>274.92700000000002</v>
      </c>
      <c r="M939" s="15" t="s">
        <v>3279</v>
      </c>
      <c r="N939" s="15" t="s">
        <v>3280</v>
      </c>
      <c r="O939" s="15" t="s">
        <v>3281</v>
      </c>
      <c r="P939" s="15">
        <v>0</v>
      </c>
      <c r="Q939" s="15">
        <v>0</v>
      </c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3" x14ac:dyDescent="0.15">
      <c r="A940" s="15">
        <v>397</v>
      </c>
      <c r="B940" s="15" t="s">
        <v>2</v>
      </c>
      <c r="C940" s="15" t="s">
        <v>6</v>
      </c>
      <c r="D940" s="15">
        <v>39</v>
      </c>
      <c r="E940" s="15" t="s">
        <v>40</v>
      </c>
      <c r="F940" s="15">
        <v>3</v>
      </c>
      <c r="G940" s="15">
        <v>1.5</v>
      </c>
      <c r="H940" s="15">
        <v>1.5</v>
      </c>
      <c r="I940" s="15">
        <v>275.58999999999997</v>
      </c>
      <c r="J940" s="15">
        <v>277.08999999999997</v>
      </c>
      <c r="K940" s="15">
        <v>274.92700000000002</v>
      </c>
      <c r="L940" s="15">
        <v>276.09399999999999</v>
      </c>
      <c r="M940" s="15" t="s">
        <v>3282</v>
      </c>
      <c r="N940" s="15" t="s">
        <v>3283</v>
      </c>
      <c r="O940" s="15" t="s">
        <v>3284</v>
      </c>
      <c r="P940" s="15">
        <v>0</v>
      </c>
      <c r="Q940" s="15">
        <v>0</v>
      </c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3" x14ac:dyDescent="0.15">
      <c r="A941" s="15">
        <v>397</v>
      </c>
      <c r="B941" s="15" t="s">
        <v>2</v>
      </c>
      <c r="C941" s="15" t="s">
        <v>6</v>
      </c>
      <c r="D941" s="15">
        <v>39</v>
      </c>
      <c r="E941" s="15" t="s">
        <v>40</v>
      </c>
      <c r="F941" s="15">
        <v>4</v>
      </c>
      <c r="G941" s="15">
        <v>1.51</v>
      </c>
      <c r="H941" s="15">
        <v>1.51</v>
      </c>
      <c r="I941" s="15">
        <v>277.08999999999997</v>
      </c>
      <c r="J941" s="15">
        <v>278.60000000000002</v>
      </c>
      <c r="K941" s="15">
        <v>276.09399999999999</v>
      </c>
      <c r="L941" s="15">
        <v>277.26900000000001</v>
      </c>
      <c r="M941" s="15" t="s">
        <v>3285</v>
      </c>
      <c r="N941" s="15" t="s">
        <v>3286</v>
      </c>
      <c r="O941" s="15" t="s">
        <v>3287</v>
      </c>
      <c r="P941" s="15">
        <v>0</v>
      </c>
      <c r="Q941" s="15">
        <v>0</v>
      </c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3" x14ac:dyDescent="0.15">
      <c r="A942" s="15">
        <v>397</v>
      </c>
      <c r="B942" s="15" t="s">
        <v>2</v>
      </c>
      <c r="C942" s="15" t="s">
        <v>6</v>
      </c>
      <c r="D942" s="15">
        <v>39</v>
      </c>
      <c r="E942" s="15" t="s">
        <v>40</v>
      </c>
      <c r="F942" s="15">
        <v>5</v>
      </c>
      <c r="G942" s="15">
        <v>0.93</v>
      </c>
      <c r="H942" s="15">
        <v>0.93</v>
      </c>
      <c r="I942" s="15">
        <v>278.60000000000002</v>
      </c>
      <c r="J942" s="15">
        <v>279.52999999999997</v>
      </c>
      <c r="K942" s="15">
        <v>277.26900000000001</v>
      </c>
      <c r="L942" s="15">
        <v>277.99299999999999</v>
      </c>
      <c r="M942" s="15" t="s">
        <v>3288</v>
      </c>
      <c r="N942" s="15" t="s">
        <v>3289</v>
      </c>
      <c r="O942" s="15" t="s">
        <v>3290</v>
      </c>
      <c r="P942" s="15">
        <v>0</v>
      </c>
      <c r="Q942" s="15">
        <v>0</v>
      </c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3" x14ac:dyDescent="0.15">
      <c r="A943" s="15">
        <v>397</v>
      </c>
      <c r="B943" s="15" t="s">
        <v>2</v>
      </c>
      <c r="C943" s="15" t="s">
        <v>6</v>
      </c>
      <c r="D943" s="15">
        <v>39</v>
      </c>
      <c r="E943" s="15" t="s">
        <v>40</v>
      </c>
      <c r="F943" s="15">
        <v>6</v>
      </c>
      <c r="G943" s="15">
        <v>0.61</v>
      </c>
      <c r="H943" s="15">
        <v>0.61</v>
      </c>
      <c r="I943" s="15">
        <v>279.52999999999997</v>
      </c>
      <c r="J943" s="15">
        <v>280.14</v>
      </c>
      <c r="K943" s="15">
        <v>277.99299999999999</v>
      </c>
      <c r="L943" s="15">
        <v>278.46800000000002</v>
      </c>
      <c r="M943" s="15" t="s">
        <v>3291</v>
      </c>
      <c r="N943" s="15" t="s">
        <v>3292</v>
      </c>
      <c r="O943" s="15" t="s">
        <v>3293</v>
      </c>
      <c r="P943" s="15">
        <v>0</v>
      </c>
      <c r="Q943" s="15">
        <v>0</v>
      </c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3" x14ac:dyDescent="0.15">
      <c r="A944" s="15">
        <v>397</v>
      </c>
      <c r="B944" s="15" t="s">
        <v>2</v>
      </c>
      <c r="C944" s="15" t="s">
        <v>6</v>
      </c>
      <c r="D944" s="15">
        <v>39</v>
      </c>
      <c r="E944" s="15" t="s">
        <v>40</v>
      </c>
      <c r="F944" s="15" t="s">
        <v>463</v>
      </c>
      <c r="G944" s="15">
        <v>0.17</v>
      </c>
      <c r="H944" s="15">
        <v>0.17</v>
      </c>
      <c r="I944" s="15">
        <v>280.14</v>
      </c>
      <c r="J944" s="15">
        <v>280.31</v>
      </c>
      <c r="K944" s="15">
        <v>278.46800000000002</v>
      </c>
      <c r="L944" s="15">
        <v>278.60000000000002</v>
      </c>
      <c r="M944" s="15" t="s">
        <v>3294</v>
      </c>
      <c r="N944" s="15" t="s">
        <v>3295</v>
      </c>
      <c r="O944" s="15" t="s">
        <v>3296</v>
      </c>
      <c r="P944" s="15">
        <v>1</v>
      </c>
      <c r="Q944" s="15">
        <v>0</v>
      </c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3" x14ac:dyDescent="0.15">
      <c r="A945" s="15">
        <v>397</v>
      </c>
      <c r="B945" s="15" t="s">
        <v>2</v>
      </c>
      <c r="C945" s="15" t="s">
        <v>6</v>
      </c>
      <c r="D945" s="15">
        <v>40</v>
      </c>
      <c r="E945" s="15" t="s">
        <v>40</v>
      </c>
      <c r="F945" s="15">
        <v>1</v>
      </c>
      <c r="G945" s="15">
        <v>1.5</v>
      </c>
      <c r="H945" s="15">
        <v>1.5</v>
      </c>
      <c r="I945" s="15">
        <v>278.60000000000002</v>
      </c>
      <c r="J945" s="15">
        <v>280.10000000000002</v>
      </c>
      <c r="K945" s="15">
        <v>278.60000000000002</v>
      </c>
      <c r="L945" s="15">
        <v>279.56</v>
      </c>
      <c r="M945" s="15" t="s">
        <v>3297</v>
      </c>
      <c r="N945" s="15" t="s">
        <v>3298</v>
      </c>
      <c r="O945" s="15" t="s">
        <v>3299</v>
      </c>
      <c r="P945" s="15">
        <v>0</v>
      </c>
      <c r="Q945" s="15">
        <v>0</v>
      </c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3" x14ac:dyDescent="0.15">
      <c r="A946" s="15">
        <v>397</v>
      </c>
      <c r="B946" s="15" t="s">
        <v>2</v>
      </c>
      <c r="C946" s="15" t="s">
        <v>6</v>
      </c>
      <c r="D946" s="15">
        <v>40</v>
      </c>
      <c r="E946" s="15" t="s">
        <v>40</v>
      </c>
      <c r="F946" s="15">
        <v>2</v>
      </c>
      <c r="G946" s="15">
        <v>1.5</v>
      </c>
      <c r="H946" s="15">
        <v>1.5</v>
      </c>
      <c r="I946" s="15">
        <v>280.10000000000002</v>
      </c>
      <c r="J946" s="15">
        <v>281.60000000000002</v>
      </c>
      <c r="K946" s="15">
        <v>279.56</v>
      </c>
      <c r="L946" s="15">
        <v>280.51900000000001</v>
      </c>
      <c r="M946" s="15" t="s">
        <v>3300</v>
      </c>
      <c r="N946" s="15" t="s">
        <v>3301</v>
      </c>
      <c r="O946" s="15" t="s">
        <v>3302</v>
      </c>
      <c r="P946" s="15">
        <v>0</v>
      </c>
      <c r="Q946" s="15">
        <v>0</v>
      </c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3" x14ac:dyDescent="0.15">
      <c r="A947" s="15">
        <v>397</v>
      </c>
      <c r="B947" s="15" t="s">
        <v>2</v>
      </c>
      <c r="C947" s="15" t="s">
        <v>6</v>
      </c>
      <c r="D947" s="15">
        <v>40</v>
      </c>
      <c r="E947" s="15" t="s">
        <v>40</v>
      </c>
      <c r="F947" s="15">
        <v>3</v>
      </c>
      <c r="G947" s="15">
        <v>1.49</v>
      </c>
      <c r="H947" s="15">
        <v>1.49</v>
      </c>
      <c r="I947" s="15">
        <v>281.60000000000002</v>
      </c>
      <c r="J947" s="15">
        <v>283.08999999999997</v>
      </c>
      <c r="K947" s="15">
        <v>280.51900000000001</v>
      </c>
      <c r="L947" s="15">
        <v>281.47199999999998</v>
      </c>
      <c r="M947" s="15" t="s">
        <v>3303</v>
      </c>
      <c r="N947" s="15" t="s">
        <v>3304</v>
      </c>
      <c r="O947" s="15" t="s">
        <v>3305</v>
      </c>
      <c r="P947" s="15">
        <v>0</v>
      </c>
      <c r="Q947" s="15">
        <v>0</v>
      </c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3" x14ac:dyDescent="0.15">
      <c r="A948" s="15">
        <v>397</v>
      </c>
      <c r="B948" s="15" t="s">
        <v>2</v>
      </c>
      <c r="C948" s="15" t="s">
        <v>6</v>
      </c>
      <c r="D948" s="15">
        <v>40</v>
      </c>
      <c r="E948" s="15" t="s">
        <v>40</v>
      </c>
      <c r="F948" s="15">
        <v>4</v>
      </c>
      <c r="G948" s="15">
        <v>1.49</v>
      </c>
      <c r="H948" s="15">
        <v>1.49</v>
      </c>
      <c r="I948" s="15">
        <v>283.08999999999997</v>
      </c>
      <c r="J948" s="15">
        <v>284.58</v>
      </c>
      <c r="K948" s="15">
        <v>281.47199999999998</v>
      </c>
      <c r="L948" s="15">
        <v>282.42500000000001</v>
      </c>
      <c r="M948" s="15" t="s">
        <v>3306</v>
      </c>
      <c r="N948" s="15" t="s">
        <v>3307</v>
      </c>
      <c r="O948" s="15" t="s">
        <v>3308</v>
      </c>
      <c r="P948" s="15">
        <v>0</v>
      </c>
      <c r="Q948" s="15">
        <v>0</v>
      </c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3" x14ac:dyDescent="0.15">
      <c r="A949" s="15">
        <v>397</v>
      </c>
      <c r="B949" s="15" t="s">
        <v>2</v>
      </c>
      <c r="C949" s="15" t="s">
        <v>6</v>
      </c>
      <c r="D949" s="15">
        <v>40</v>
      </c>
      <c r="E949" s="15" t="s">
        <v>40</v>
      </c>
      <c r="F949" s="15">
        <v>5</v>
      </c>
      <c r="G949" s="15">
        <v>1.5</v>
      </c>
      <c r="H949" s="15">
        <v>1.5</v>
      </c>
      <c r="I949" s="15">
        <v>284.58</v>
      </c>
      <c r="J949" s="15">
        <v>286.08</v>
      </c>
      <c r="K949" s="15">
        <v>282.42500000000001</v>
      </c>
      <c r="L949" s="15">
        <v>283.38499999999999</v>
      </c>
      <c r="M949" s="15" t="s">
        <v>3309</v>
      </c>
      <c r="N949" s="15" t="s">
        <v>3310</v>
      </c>
      <c r="O949" s="15" t="s">
        <v>3311</v>
      </c>
      <c r="P949" s="15">
        <v>0</v>
      </c>
      <c r="Q949" s="15">
        <v>0</v>
      </c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3" x14ac:dyDescent="0.15">
      <c r="A950" s="15">
        <v>397</v>
      </c>
      <c r="B950" s="15" t="s">
        <v>2</v>
      </c>
      <c r="C950" s="15" t="s">
        <v>6</v>
      </c>
      <c r="D950" s="15">
        <v>40</v>
      </c>
      <c r="E950" s="15" t="s">
        <v>40</v>
      </c>
      <c r="F950" s="15">
        <v>6</v>
      </c>
      <c r="G950" s="15">
        <v>1.08</v>
      </c>
      <c r="H950" s="15">
        <v>1.08</v>
      </c>
      <c r="I950" s="15">
        <v>286.08</v>
      </c>
      <c r="J950" s="15">
        <v>287.16000000000003</v>
      </c>
      <c r="K950" s="15">
        <v>283.38499999999999</v>
      </c>
      <c r="L950" s="15">
        <v>284.07600000000002</v>
      </c>
      <c r="M950" s="15" t="s">
        <v>3312</v>
      </c>
      <c r="N950" s="15" t="s">
        <v>3313</v>
      </c>
      <c r="O950" s="15" t="s">
        <v>3314</v>
      </c>
      <c r="P950" s="15">
        <v>0</v>
      </c>
      <c r="Q950" s="15">
        <v>0</v>
      </c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3" x14ac:dyDescent="0.15">
      <c r="A951" s="15">
        <v>397</v>
      </c>
      <c r="B951" s="15" t="s">
        <v>2</v>
      </c>
      <c r="C951" s="15" t="s">
        <v>6</v>
      </c>
      <c r="D951" s="15">
        <v>40</v>
      </c>
      <c r="E951" s="15" t="s">
        <v>40</v>
      </c>
      <c r="F951" s="15">
        <v>7</v>
      </c>
      <c r="G951" s="15">
        <v>0.52</v>
      </c>
      <c r="H951" s="15">
        <v>0.52</v>
      </c>
      <c r="I951" s="15">
        <v>287.16000000000003</v>
      </c>
      <c r="J951" s="15">
        <v>287.68</v>
      </c>
      <c r="K951" s="15">
        <v>284.07600000000002</v>
      </c>
      <c r="L951" s="15">
        <v>284.40800000000002</v>
      </c>
      <c r="M951" s="15" t="s">
        <v>3315</v>
      </c>
      <c r="N951" s="15" t="s">
        <v>3316</v>
      </c>
      <c r="O951" s="15" t="s">
        <v>3317</v>
      </c>
      <c r="P951" s="15">
        <v>0</v>
      </c>
      <c r="Q951" s="15">
        <v>0</v>
      </c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3" x14ac:dyDescent="0.15">
      <c r="A952" s="15">
        <v>397</v>
      </c>
      <c r="B952" s="15" t="s">
        <v>2</v>
      </c>
      <c r="C952" s="15" t="s">
        <v>6</v>
      </c>
      <c r="D952" s="15">
        <v>40</v>
      </c>
      <c r="E952" s="15" t="s">
        <v>40</v>
      </c>
      <c r="F952" s="15" t="s">
        <v>463</v>
      </c>
      <c r="G952" s="15">
        <v>0.3</v>
      </c>
      <c r="H952" s="15">
        <v>0.3</v>
      </c>
      <c r="I952" s="15">
        <v>287.68</v>
      </c>
      <c r="J952" s="15">
        <v>287.98</v>
      </c>
      <c r="K952" s="15">
        <v>284.40800000000002</v>
      </c>
      <c r="L952" s="15">
        <v>284.60000000000002</v>
      </c>
      <c r="M952" s="15" t="s">
        <v>3318</v>
      </c>
      <c r="N952" s="15" t="s">
        <v>3319</v>
      </c>
      <c r="O952" s="15" t="s">
        <v>3320</v>
      </c>
      <c r="P952" s="15">
        <v>1</v>
      </c>
      <c r="Q952" s="15">
        <v>0</v>
      </c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3" x14ac:dyDescent="0.15">
      <c r="A953" s="15">
        <v>397</v>
      </c>
      <c r="B953" s="15" t="s">
        <v>2</v>
      </c>
      <c r="C953" s="15" t="s">
        <v>6</v>
      </c>
      <c r="D953" s="15">
        <v>41</v>
      </c>
      <c r="E953" s="15" t="s">
        <v>40</v>
      </c>
      <c r="F953" s="15">
        <v>1</v>
      </c>
      <c r="G953" s="15">
        <v>1.5</v>
      </c>
      <c r="H953" s="15">
        <v>1.5</v>
      </c>
      <c r="I953" s="15">
        <v>284.60000000000002</v>
      </c>
      <c r="J953" s="15">
        <v>286.10000000000002</v>
      </c>
      <c r="K953" s="15">
        <v>284.60000000000002</v>
      </c>
      <c r="L953" s="15">
        <v>285.90199999999999</v>
      </c>
      <c r="M953" s="15" t="s">
        <v>3321</v>
      </c>
      <c r="N953" s="15" t="s">
        <v>3322</v>
      </c>
      <c r="O953" s="15" t="s">
        <v>3323</v>
      </c>
      <c r="P953" s="15">
        <v>0</v>
      </c>
      <c r="Q953" s="15">
        <v>0</v>
      </c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3" x14ac:dyDescent="0.15">
      <c r="A954" s="15">
        <v>397</v>
      </c>
      <c r="B954" s="15" t="s">
        <v>2</v>
      </c>
      <c r="C954" s="15" t="s">
        <v>6</v>
      </c>
      <c r="D954" s="15">
        <v>41</v>
      </c>
      <c r="E954" s="15" t="s">
        <v>40</v>
      </c>
      <c r="F954" s="15">
        <v>2</v>
      </c>
      <c r="G954" s="15">
        <v>1.5</v>
      </c>
      <c r="H954" s="15">
        <v>1.5</v>
      </c>
      <c r="I954" s="15">
        <v>286.10000000000002</v>
      </c>
      <c r="J954" s="15">
        <v>287.60000000000002</v>
      </c>
      <c r="K954" s="15">
        <v>285.90199999999999</v>
      </c>
      <c r="L954" s="15">
        <v>287.20400000000001</v>
      </c>
      <c r="M954" s="15" t="s">
        <v>3324</v>
      </c>
      <c r="N954" s="15" t="s">
        <v>3325</v>
      </c>
      <c r="O954" s="15" t="s">
        <v>3326</v>
      </c>
      <c r="P954" s="15">
        <v>0</v>
      </c>
      <c r="Q954" s="15">
        <v>0</v>
      </c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3" x14ac:dyDescent="0.15">
      <c r="A955" s="15">
        <v>397</v>
      </c>
      <c r="B955" s="15" t="s">
        <v>2</v>
      </c>
      <c r="C955" s="15" t="s">
        <v>6</v>
      </c>
      <c r="D955" s="15">
        <v>41</v>
      </c>
      <c r="E955" s="15" t="s">
        <v>40</v>
      </c>
      <c r="F955" s="15">
        <v>3</v>
      </c>
      <c r="G955" s="15">
        <v>1.5</v>
      </c>
      <c r="H955" s="15">
        <v>1.5</v>
      </c>
      <c r="I955" s="15">
        <v>287.60000000000002</v>
      </c>
      <c r="J955" s="15">
        <v>289.10000000000002</v>
      </c>
      <c r="K955" s="15">
        <v>287.20400000000001</v>
      </c>
      <c r="L955" s="15">
        <v>288.50599999999997</v>
      </c>
      <c r="M955" s="15" t="s">
        <v>3327</v>
      </c>
      <c r="N955" s="15" t="s">
        <v>3328</v>
      </c>
      <c r="O955" s="15" t="s">
        <v>3329</v>
      </c>
      <c r="P955" s="15">
        <v>0</v>
      </c>
      <c r="Q955" s="15">
        <v>0</v>
      </c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3" x14ac:dyDescent="0.15">
      <c r="A956" s="15">
        <v>397</v>
      </c>
      <c r="B956" s="15" t="s">
        <v>2</v>
      </c>
      <c r="C956" s="15" t="s">
        <v>6</v>
      </c>
      <c r="D956" s="15">
        <v>41</v>
      </c>
      <c r="E956" s="15" t="s">
        <v>40</v>
      </c>
      <c r="F956" s="15">
        <v>4</v>
      </c>
      <c r="G956" s="15">
        <v>0.64</v>
      </c>
      <c r="H956" s="15">
        <v>0.64</v>
      </c>
      <c r="I956" s="15">
        <v>289.10000000000002</v>
      </c>
      <c r="J956" s="15">
        <v>289.74</v>
      </c>
      <c r="K956" s="15">
        <v>288.50599999999997</v>
      </c>
      <c r="L956" s="15">
        <v>289.06200000000001</v>
      </c>
      <c r="M956" s="15" t="s">
        <v>3330</v>
      </c>
      <c r="N956" s="15" t="s">
        <v>3331</v>
      </c>
      <c r="O956" s="15" t="s">
        <v>3332</v>
      </c>
      <c r="P956" s="15">
        <v>0</v>
      </c>
      <c r="Q956" s="15">
        <v>0</v>
      </c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3" x14ac:dyDescent="0.15">
      <c r="A957" s="15">
        <v>397</v>
      </c>
      <c r="B957" s="15" t="s">
        <v>2</v>
      </c>
      <c r="C957" s="15" t="s">
        <v>6</v>
      </c>
      <c r="D957" s="15">
        <v>41</v>
      </c>
      <c r="E957" s="15" t="s">
        <v>40</v>
      </c>
      <c r="F957" s="15" t="s">
        <v>463</v>
      </c>
      <c r="G957" s="15">
        <v>0.39</v>
      </c>
      <c r="H957" s="15">
        <v>0.39</v>
      </c>
      <c r="I957" s="15">
        <v>289.74</v>
      </c>
      <c r="J957" s="15">
        <v>290.13</v>
      </c>
      <c r="K957" s="15">
        <v>289.06200000000001</v>
      </c>
      <c r="L957" s="15">
        <v>289.39999999999998</v>
      </c>
      <c r="M957" s="15" t="s">
        <v>3333</v>
      </c>
      <c r="N957" s="15" t="s">
        <v>3334</v>
      </c>
      <c r="O957" s="15" t="s">
        <v>3335</v>
      </c>
      <c r="P957" s="15">
        <v>1</v>
      </c>
      <c r="Q957" s="15">
        <v>0</v>
      </c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3" x14ac:dyDescent="0.15">
      <c r="A958" s="15">
        <v>397</v>
      </c>
      <c r="B958" s="15" t="s">
        <v>2</v>
      </c>
      <c r="C958" s="15" t="s">
        <v>6</v>
      </c>
      <c r="D958" s="15">
        <v>42</v>
      </c>
      <c r="E958" s="15" t="s">
        <v>40</v>
      </c>
      <c r="F958" s="15">
        <v>1</v>
      </c>
      <c r="G958" s="15">
        <v>1.49</v>
      </c>
      <c r="H958" s="15">
        <v>1.49</v>
      </c>
      <c r="I958" s="15">
        <v>289.39999999999998</v>
      </c>
      <c r="J958" s="15">
        <v>290.89</v>
      </c>
      <c r="K958" s="15">
        <v>289.39999999999998</v>
      </c>
      <c r="L958" s="15">
        <v>290.60899999999998</v>
      </c>
      <c r="M958" s="15" t="s">
        <v>3336</v>
      </c>
      <c r="N958" s="15" t="s">
        <v>3337</v>
      </c>
      <c r="O958" s="15" t="s">
        <v>3338</v>
      </c>
      <c r="P958" s="15">
        <v>0</v>
      </c>
      <c r="Q958" s="15">
        <v>0</v>
      </c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3" x14ac:dyDescent="0.15">
      <c r="A959" s="15">
        <v>397</v>
      </c>
      <c r="B959" s="15" t="s">
        <v>2</v>
      </c>
      <c r="C959" s="15" t="s">
        <v>6</v>
      </c>
      <c r="D959" s="15">
        <v>42</v>
      </c>
      <c r="E959" s="15" t="s">
        <v>40</v>
      </c>
      <c r="F959" s="15">
        <v>2</v>
      </c>
      <c r="G959" s="15">
        <v>1.5</v>
      </c>
      <c r="H959" s="15">
        <v>1.5</v>
      </c>
      <c r="I959" s="15">
        <v>290.89</v>
      </c>
      <c r="J959" s="15">
        <v>292.39</v>
      </c>
      <c r="K959" s="15">
        <v>290.60899999999998</v>
      </c>
      <c r="L959" s="15">
        <v>291.82600000000002</v>
      </c>
      <c r="M959" s="15" t="s">
        <v>3339</v>
      </c>
      <c r="N959" s="15" t="s">
        <v>3340</v>
      </c>
      <c r="O959" s="15" t="s">
        <v>3341</v>
      </c>
      <c r="P959" s="15">
        <v>0</v>
      </c>
      <c r="Q959" s="15">
        <v>0</v>
      </c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3" x14ac:dyDescent="0.15">
      <c r="A960" s="15">
        <v>397</v>
      </c>
      <c r="B960" s="15" t="s">
        <v>2</v>
      </c>
      <c r="C960" s="15" t="s">
        <v>6</v>
      </c>
      <c r="D960" s="15">
        <v>42</v>
      </c>
      <c r="E960" s="15" t="s">
        <v>40</v>
      </c>
      <c r="F960" s="15">
        <v>3</v>
      </c>
      <c r="G960" s="15">
        <v>1.5</v>
      </c>
      <c r="H960" s="15">
        <v>1.5</v>
      </c>
      <c r="I960" s="15">
        <v>292.39</v>
      </c>
      <c r="J960" s="15">
        <v>293.89</v>
      </c>
      <c r="K960" s="15">
        <v>291.82600000000002</v>
      </c>
      <c r="L960" s="15">
        <v>293.04300000000001</v>
      </c>
      <c r="M960" s="15" t="s">
        <v>3342</v>
      </c>
      <c r="N960" s="15" t="s">
        <v>3343</v>
      </c>
      <c r="O960" s="15" t="s">
        <v>3344</v>
      </c>
      <c r="P960" s="15">
        <v>0</v>
      </c>
      <c r="Q960" s="15">
        <v>0</v>
      </c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3" x14ac:dyDescent="0.15">
      <c r="A961" s="15">
        <v>397</v>
      </c>
      <c r="B961" s="15" t="s">
        <v>2</v>
      </c>
      <c r="C961" s="15" t="s">
        <v>6</v>
      </c>
      <c r="D961" s="15">
        <v>42</v>
      </c>
      <c r="E961" s="15" t="s">
        <v>40</v>
      </c>
      <c r="F961" s="15">
        <v>4</v>
      </c>
      <c r="G961" s="15">
        <v>1.28</v>
      </c>
      <c r="H961" s="15">
        <v>1.28</v>
      </c>
      <c r="I961" s="15">
        <v>293.89</v>
      </c>
      <c r="J961" s="15">
        <v>295.17</v>
      </c>
      <c r="K961" s="15">
        <v>293.04300000000001</v>
      </c>
      <c r="L961" s="15">
        <v>294.08100000000002</v>
      </c>
      <c r="M961" s="15" t="s">
        <v>3345</v>
      </c>
      <c r="N961" s="15" t="s">
        <v>3346</v>
      </c>
      <c r="O961" s="15" t="s">
        <v>3347</v>
      </c>
      <c r="P961" s="15">
        <v>0</v>
      </c>
      <c r="Q961" s="15">
        <v>0</v>
      </c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3" x14ac:dyDescent="0.15">
      <c r="A962" s="15">
        <v>397</v>
      </c>
      <c r="B962" s="15" t="s">
        <v>2</v>
      </c>
      <c r="C962" s="15" t="s">
        <v>6</v>
      </c>
      <c r="D962" s="15">
        <v>42</v>
      </c>
      <c r="E962" s="15" t="s">
        <v>40</v>
      </c>
      <c r="F962" s="15" t="s">
        <v>463</v>
      </c>
      <c r="G962" s="15">
        <v>0.27</v>
      </c>
      <c r="H962" s="15">
        <v>0.27</v>
      </c>
      <c r="I962" s="15">
        <v>295.17</v>
      </c>
      <c r="J962" s="15">
        <v>295.44</v>
      </c>
      <c r="K962" s="15">
        <v>294.08100000000002</v>
      </c>
      <c r="L962" s="15">
        <v>294.3</v>
      </c>
      <c r="M962" s="15" t="s">
        <v>3348</v>
      </c>
      <c r="N962" s="15" t="s">
        <v>3349</v>
      </c>
      <c r="O962" s="15" t="s">
        <v>3350</v>
      </c>
      <c r="P962" s="15">
        <v>1</v>
      </c>
      <c r="Q962" s="15">
        <v>0</v>
      </c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3" x14ac:dyDescent="0.15">
      <c r="A963" s="15">
        <v>397</v>
      </c>
      <c r="B963" s="15" t="s">
        <v>2</v>
      </c>
      <c r="C963" s="15" t="s">
        <v>6</v>
      </c>
      <c r="D963" s="15">
        <v>43</v>
      </c>
      <c r="E963" s="15" t="s">
        <v>40</v>
      </c>
      <c r="F963" s="15">
        <v>1</v>
      </c>
      <c r="G963" s="15">
        <v>1.45</v>
      </c>
      <c r="H963" s="15">
        <v>1.45</v>
      </c>
      <c r="I963" s="15">
        <v>294.3</v>
      </c>
      <c r="J963" s="15">
        <v>295.75</v>
      </c>
      <c r="K963" s="15">
        <v>294.3</v>
      </c>
      <c r="L963" s="15">
        <v>295.45800000000003</v>
      </c>
      <c r="M963" s="15" t="s">
        <v>3351</v>
      </c>
      <c r="N963" s="15" t="s">
        <v>3352</v>
      </c>
      <c r="O963" s="15" t="s">
        <v>3353</v>
      </c>
      <c r="P963" s="15">
        <v>0</v>
      </c>
      <c r="Q963" s="15">
        <v>0</v>
      </c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3" x14ac:dyDescent="0.15">
      <c r="A964" s="15">
        <v>397</v>
      </c>
      <c r="B964" s="15" t="s">
        <v>2</v>
      </c>
      <c r="C964" s="15" t="s">
        <v>6</v>
      </c>
      <c r="D964" s="15">
        <v>43</v>
      </c>
      <c r="E964" s="15" t="s">
        <v>40</v>
      </c>
      <c r="F964" s="15">
        <v>2</v>
      </c>
      <c r="G964" s="15">
        <v>1.49</v>
      </c>
      <c r="H964" s="15">
        <v>1.49</v>
      </c>
      <c r="I964" s="15">
        <v>295.75</v>
      </c>
      <c r="J964" s="15">
        <v>297.24</v>
      </c>
      <c r="K964" s="15">
        <v>295.45800000000003</v>
      </c>
      <c r="L964" s="15">
        <v>296.64800000000002</v>
      </c>
      <c r="M964" s="15" t="s">
        <v>3354</v>
      </c>
      <c r="N964" s="15" t="s">
        <v>3355</v>
      </c>
      <c r="O964" s="15" t="s">
        <v>3356</v>
      </c>
      <c r="P964" s="15">
        <v>0</v>
      </c>
      <c r="Q964" s="15">
        <v>0</v>
      </c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3" x14ac:dyDescent="0.15">
      <c r="A965" s="15">
        <v>397</v>
      </c>
      <c r="B965" s="15" t="s">
        <v>2</v>
      </c>
      <c r="C965" s="15" t="s">
        <v>6</v>
      </c>
      <c r="D965" s="15">
        <v>43</v>
      </c>
      <c r="E965" s="15" t="s">
        <v>40</v>
      </c>
      <c r="F965" s="15">
        <v>3</v>
      </c>
      <c r="G965" s="15">
        <v>1.5</v>
      </c>
      <c r="H965" s="15">
        <v>1.5</v>
      </c>
      <c r="I965" s="15">
        <v>297.24</v>
      </c>
      <c r="J965" s="15">
        <v>298.74</v>
      </c>
      <c r="K965" s="15">
        <v>296.64800000000002</v>
      </c>
      <c r="L965" s="15">
        <v>297.846</v>
      </c>
      <c r="M965" s="15" t="s">
        <v>3357</v>
      </c>
      <c r="N965" s="15" t="s">
        <v>3358</v>
      </c>
      <c r="O965" s="15" t="s">
        <v>3359</v>
      </c>
      <c r="P965" s="15">
        <v>0</v>
      </c>
      <c r="Q965" s="15">
        <v>0</v>
      </c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3" x14ac:dyDescent="0.15">
      <c r="A966" s="15">
        <v>397</v>
      </c>
      <c r="B966" s="15" t="s">
        <v>2</v>
      </c>
      <c r="C966" s="15" t="s">
        <v>6</v>
      </c>
      <c r="D966" s="15">
        <v>43</v>
      </c>
      <c r="E966" s="15" t="s">
        <v>40</v>
      </c>
      <c r="F966" s="15">
        <v>4</v>
      </c>
      <c r="G966" s="15">
        <v>1.17</v>
      </c>
      <c r="H966" s="15">
        <v>1.17</v>
      </c>
      <c r="I966" s="15">
        <v>298.74</v>
      </c>
      <c r="J966" s="15">
        <v>299.91000000000003</v>
      </c>
      <c r="K966" s="15">
        <v>297.846</v>
      </c>
      <c r="L966" s="15">
        <v>298.78100000000001</v>
      </c>
      <c r="M966" s="15" t="s">
        <v>3360</v>
      </c>
      <c r="N966" s="15" t="s">
        <v>3361</v>
      </c>
      <c r="O966" s="15" t="s">
        <v>3362</v>
      </c>
      <c r="P966" s="15">
        <v>0</v>
      </c>
      <c r="Q966" s="15">
        <v>0</v>
      </c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3" x14ac:dyDescent="0.15">
      <c r="A967" s="15">
        <v>397</v>
      </c>
      <c r="B967" s="15" t="s">
        <v>2</v>
      </c>
      <c r="C967" s="15" t="s">
        <v>6</v>
      </c>
      <c r="D967" s="15">
        <v>43</v>
      </c>
      <c r="E967" s="15" t="s">
        <v>40</v>
      </c>
      <c r="F967" s="15" t="s">
        <v>463</v>
      </c>
      <c r="G967" s="15">
        <v>0.4</v>
      </c>
      <c r="H967" s="15">
        <v>0.4</v>
      </c>
      <c r="I967" s="15">
        <v>299.91000000000003</v>
      </c>
      <c r="J967" s="15">
        <v>300.31</v>
      </c>
      <c r="K967" s="15">
        <v>298.78100000000001</v>
      </c>
      <c r="L967" s="15">
        <v>299.10000000000002</v>
      </c>
      <c r="M967" s="15" t="s">
        <v>3363</v>
      </c>
      <c r="N967" s="15" t="s">
        <v>3364</v>
      </c>
      <c r="O967" s="15" t="s">
        <v>3365</v>
      </c>
      <c r="P967" s="15">
        <v>1</v>
      </c>
      <c r="Q967" s="15">
        <v>0</v>
      </c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3" x14ac:dyDescent="0.15">
      <c r="A968" s="15">
        <v>397</v>
      </c>
      <c r="B968" s="15" t="s">
        <v>2</v>
      </c>
      <c r="C968" s="15" t="s">
        <v>6</v>
      </c>
      <c r="D968" s="15">
        <v>44</v>
      </c>
      <c r="E968" s="15" t="s">
        <v>40</v>
      </c>
      <c r="F968" s="15">
        <v>1</v>
      </c>
      <c r="G968" s="15">
        <v>1.49</v>
      </c>
      <c r="H968" s="15">
        <v>1.49</v>
      </c>
      <c r="I968" s="15">
        <v>299.10000000000002</v>
      </c>
      <c r="J968" s="15">
        <v>300.58999999999997</v>
      </c>
      <c r="K968" s="15">
        <v>299.10000000000002</v>
      </c>
      <c r="L968" s="15">
        <v>300.18700000000001</v>
      </c>
      <c r="M968" s="15" t="s">
        <v>3366</v>
      </c>
      <c r="N968" s="15" t="s">
        <v>3367</v>
      </c>
      <c r="O968" s="15" t="s">
        <v>3368</v>
      </c>
      <c r="P968" s="15">
        <v>0</v>
      </c>
      <c r="Q968" s="15">
        <v>0</v>
      </c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3" x14ac:dyDescent="0.15">
      <c r="A969" s="15">
        <v>397</v>
      </c>
      <c r="B969" s="15" t="s">
        <v>2</v>
      </c>
      <c r="C969" s="15" t="s">
        <v>6</v>
      </c>
      <c r="D969" s="15">
        <v>44</v>
      </c>
      <c r="E969" s="15" t="s">
        <v>40</v>
      </c>
      <c r="F969" s="15">
        <v>2</v>
      </c>
      <c r="G969" s="15">
        <v>1.5</v>
      </c>
      <c r="H969" s="15">
        <v>1.5</v>
      </c>
      <c r="I969" s="15">
        <v>300.58999999999997</v>
      </c>
      <c r="J969" s="15">
        <v>302.08999999999997</v>
      </c>
      <c r="K969" s="15">
        <v>300.18700000000001</v>
      </c>
      <c r="L969" s="15">
        <v>301.27999999999997</v>
      </c>
      <c r="M969" s="15" t="s">
        <v>3369</v>
      </c>
      <c r="N969" s="15" t="s">
        <v>3370</v>
      </c>
      <c r="O969" s="15" t="s">
        <v>3371</v>
      </c>
      <c r="P969" s="15">
        <v>0</v>
      </c>
      <c r="Q969" s="15">
        <v>0</v>
      </c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3" x14ac:dyDescent="0.15">
      <c r="A970" s="15">
        <v>397</v>
      </c>
      <c r="B970" s="15" t="s">
        <v>2</v>
      </c>
      <c r="C970" s="15" t="s">
        <v>6</v>
      </c>
      <c r="D970" s="15">
        <v>44</v>
      </c>
      <c r="E970" s="15" t="s">
        <v>40</v>
      </c>
      <c r="F970" s="15">
        <v>3</v>
      </c>
      <c r="G970" s="15">
        <v>1.49</v>
      </c>
      <c r="H970" s="15">
        <v>1.49</v>
      </c>
      <c r="I970" s="15">
        <v>302.08999999999997</v>
      </c>
      <c r="J970" s="15">
        <v>303.58</v>
      </c>
      <c r="K970" s="15">
        <v>301.27999999999997</v>
      </c>
      <c r="L970" s="15">
        <v>302.36700000000002</v>
      </c>
      <c r="M970" s="15" t="s">
        <v>3372</v>
      </c>
      <c r="N970" s="15" t="s">
        <v>3373</v>
      </c>
      <c r="O970" s="15" t="s">
        <v>3374</v>
      </c>
      <c r="P970" s="15">
        <v>0</v>
      </c>
      <c r="Q970" s="15">
        <v>0</v>
      </c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3" x14ac:dyDescent="0.15">
      <c r="A971" s="15">
        <v>397</v>
      </c>
      <c r="B971" s="15" t="s">
        <v>2</v>
      </c>
      <c r="C971" s="15" t="s">
        <v>6</v>
      </c>
      <c r="D971" s="15">
        <v>44</v>
      </c>
      <c r="E971" s="15" t="s">
        <v>40</v>
      </c>
      <c r="F971" s="15">
        <v>4</v>
      </c>
      <c r="G971" s="15">
        <v>1.49</v>
      </c>
      <c r="H971" s="15">
        <v>1.49</v>
      </c>
      <c r="I971" s="15">
        <v>303.58</v>
      </c>
      <c r="J971" s="15">
        <v>305.07</v>
      </c>
      <c r="K971" s="15">
        <v>302.36700000000002</v>
      </c>
      <c r="L971" s="15">
        <v>303.45299999999997</v>
      </c>
      <c r="M971" s="15" t="s">
        <v>3375</v>
      </c>
      <c r="N971" s="15" t="s">
        <v>3376</v>
      </c>
      <c r="O971" s="15" t="s">
        <v>3377</v>
      </c>
      <c r="P971" s="15">
        <v>0</v>
      </c>
      <c r="Q971" s="15">
        <v>0</v>
      </c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3" x14ac:dyDescent="0.15">
      <c r="A972" s="15">
        <v>397</v>
      </c>
      <c r="B972" s="15" t="s">
        <v>2</v>
      </c>
      <c r="C972" s="15" t="s">
        <v>6</v>
      </c>
      <c r="D972" s="15">
        <v>44</v>
      </c>
      <c r="E972" s="15" t="s">
        <v>40</v>
      </c>
      <c r="F972" s="15">
        <v>5</v>
      </c>
      <c r="G972" s="15">
        <v>0.56000000000000005</v>
      </c>
      <c r="H972" s="15">
        <v>0.56000000000000005</v>
      </c>
      <c r="I972" s="15">
        <v>305.07</v>
      </c>
      <c r="J972" s="15">
        <v>305.63</v>
      </c>
      <c r="K972" s="15">
        <v>303.45299999999997</v>
      </c>
      <c r="L972" s="15">
        <v>303.86200000000002</v>
      </c>
      <c r="M972" s="15" t="s">
        <v>3378</v>
      </c>
      <c r="N972" s="15" t="s">
        <v>3379</v>
      </c>
      <c r="O972" s="15" t="s">
        <v>3380</v>
      </c>
      <c r="P972" s="15">
        <v>0</v>
      </c>
      <c r="Q972" s="15">
        <v>0</v>
      </c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3" x14ac:dyDescent="0.15">
      <c r="A973" s="15">
        <v>397</v>
      </c>
      <c r="B973" s="15" t="s">
        <v>2</v>
      </c>
      <c r="C973" s="15" t="s">
        <v>6</v>
      </c>
      <c r="D973" s="15">
        <v>44</v>
      </c>
      <c r="E973" s="15" t="s">
        <v>40</v>
      </c>
      <c r="F973" s="15" t="s">
        <v>463</v>
      </c>
      <c r="G973" s="15">
        <v>0.19</v>
      </c>
      <c r="H973" s="15">
        <v>0.19</v>
      </c>
      <c r="I973" s="15">
        <v>305.63</v>
      </c>
      <c r="J973" s="15">
        <v>305.82</v>
      </c>
      <c r="K973" s="15">
        <v>303.86200000000002</v>
      </c>
      <c r="L973" s="15">
        <v>304</v>
      </c>
      <c r="M973" s="15" t="s">
        <v>3381</v>
      </c>
      <c r="N973" s="15" t="s">
        <v>3382</v>
      </c>
      <c r="O973" s="15" t="s">
        <v>3383</v>
      </c>
      <c r="P973" s="15">
        <v>1</v>
      </c>
      <c r="Q973" s="15">
        <v>0</v>
      </c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3" x14ac:dyDescent="0.15">
      <c r="A974" s="15">
        <v>397</v>
      </c>
      <c r="B974" s="15" t="s">
        <v>2</v>
      </c>
      <c r="C974" s="15" t="s">
        <v>6</v>
      </c>
      <c r="D974" s="15">
        <v>45</v>
      </c>
      <c r="E974" s="15" t="s">
        <v>40</v>
      </c>
      <c r="F974" s="15">
        <v>1</v>
      </c>
      <c r="G974" s="15">
        <v>1.5</v>
      </c>
      <c r="H974" s="15">
        <v>1.5</v>
      </c>
      <c r="I974" s="15">
        <v>304</v>
      </c>
      <c r="J974" s="15">
        <v>305.5</v>
      </c>
      <c r="K974" s="15">
        <v>304</v>
      </c>
      <c r="L974" s="15">
        <v>305.125</v>
      </c>
      <c r="M974" s="15" t="s">
        <v>3384</v>
      </c>
      <c r="N974" s="15" t="s">
        <v>3385</v>
      </c>
      <c r="O974" s="15" t="s">
        <v>3386</v>
      </c>
      <c r="P974" s="15">
        <v>0</v>
      </c>
      <c r="Q974" s="15">
        <v>0</v>
      </c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3" x14ac:dyDescent="0.15">
      <c r="A975" s="15">
        <v>397</v>
      </c>
      <c r="B975" s="15" t="s">
        <v>2</v>
      </c>
      <c r="C975" s="15" t="s">
        <v>6</v>
      </c>
      <c r="D975" s="15">
        <v>45</v>
      </c>
      <c r="E975" s="15" t="s">
        <v>40</v>
      </c>
      <c r="F975" s="15">
        <v>2</v>
      </c>
      <c r="G975" s="15">
        <v>1.49</v>
      </c>
      <c r="H975" s="15">
        <v>1.49</v>
      </c>
      <c r="I975" s="15">
        <v>305.5</v>
      </c>
      <c r="J975" s="15">
        <v>306.99</v>
      </c>
      <c r="K975" s="15">
        <v>305.125</v>
      </c>
      <c r="L975" s="15">
        <v>306.24299999999999</v>
      </c>
      <c r="M975" s="15" t="s">
        <v>3387</v>
      </c>
      <c r="N975" s="15" t="s">
        <v>3388</v>
      </c>
      <c r="O975" s="15" t="s">
        <v>3389</v>
      </c>
      <c r="P975" s="15">
        <v>0</v>
      </c>
      <c r="Q975" s="15">
        <v>0</v>
      </c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3" x14ac:dyDescent="0.15">
      <c r="A976" s="15">
        <v>397</v>
      </c>
      <c r="B976" s="15" t="s">
        <v>2</v>
      </c>
      <c r="C976" s="15" t="s">
        <v>6</v>
      </c>
      <c r="D976" s="15">
        <v>45</v>
      </c>
      <c r="E976" s="15" t="s">
        <v>40</v>
      </c>
      <c r="F976" s="15">
        <v>3</v>
      </c>
      <c r="G976" s="15">
        <v>1.49</v>
      </c>
      <c r="H976" s="15">
        <v>1.49</v>
      </c>
      <c r="I976" s="15">
        <v>306.99</v>
      </c>
      <c r="J976" s="15">
        <v>308.48</v>
      </c>
      <c r="K976" s="15">
        <v>306.24299999999999</v>
      </c>
      <c r="L976" s="15">
        <v>307.36</v>
      </c>
      <c r="M976" s="15" t="s">
        <v>3390</v>
      </c>
      <c r="N976" s="15" t="s">
        <v>3391</v>
      </c>
      <c r="O976" s="15" t="s">
        <v>3392</v>
      </c>
      <c r="P976" s="15">
        <v>0</v>
      </c>
      <c r="Q976" s="15">
        <v>0</v>
      </c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3" x14ac:dyDescent="0.15">
      <c r="A977" s="15">
        <v>397</v>
      </c>
      <c r="B977" s="15" t="s">
        <v>2</v>
      </c>
      <c r="C977" s="15" t="s">
        <v>6</v>
      </c>
      <c r="D977" s="15">
        <v>45</v>
      </c>
      <c r="E977" s="15" t="s">
        <v>40</v>
      </c>
      <c r="F977" s="15">
        <v>4</v>
      </c>
      <c r="G977" s="15">
        <v>1.48</v>
      </c>
      <c r="H977" s="15">
        <v>1.48</v>
      </c>
      <c r="I977" s="15">
        <v>308.48</v>
      </c>
      <c r="J977" s="15">
        <v>309.95999999999998</v>
      </c>
      <c r="K977" s="15">
        <v>307.36</v>
      </c>
      <c r="L977" s="15">
        <v>308.47000000000003</v>
      </c>
      <c r="M977" s="15" t="s">
        <v>3393</v>
      </c>
      <c r="N977" s="15" t="s">
        <v>3394</v>
      </c>
      <c r="O977" s="15" t="s">
        <v>3395</v>
      </c>
      <c r="P977" s="15">
        <v>0</v>
      </c>
      <c r="Q977" s="15">
        <v>0</v>
      </c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3" x14ac:dyDescent="0.15">
      <c r="A978" s="15">
        <v>397</v>
      </c>
      <c r="B978" s="15" t="s">
        <v>2</v>
      </c>
      <c r="C978" s="15" t="s">
        <v>6</v>
      </c>
      <c r="D978" s="15">
        <v>45</v>
      </c>
      <c r="E978" s="15" t="s">
        <v>40</v>
      </c>
      <c r="F978" s="15" t="s">
        <v>463</v>
      </c>
      <c r="G978" s="15">
        <v>0.44</v>
      </c>
      <c r="H978" s="15">
        <v>0.44</v>
      </c>
      <c r="I978" s="15">
        <v>309.95999999999998</v>
      </c>
      <c r="J978" s="15">
        <v>310.39999999999998</v>
      </c>
      <c r="K978" s="15">
        <v>308.47000000000003</v>
      </c>
      <c r="L978" s="15">
        <v>308.8</v>
      </c>
      <c r="M978" s="15" t="s">
        <v>3396</v>
      </c>
      <c r="N978" s="15" t="s">
        <v>3397</v>
      </c>
      <c r="O978" s="15" t="s">
        <v>3398</v>
      </c>
      <c r="P978" s="15">
        <v>1</v>
      </c>
      <c r="Q978" s="15">
        <v>0</v>
      </c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3" x14ac:dyDescent="0.15">
      <c r="A979" s="15">
        <v>397</v>
      </c>
      <c r="B979" s="15" t="s">
        <v>2</v>
      </c>
      <c r="C979" s="15" t="s">
        <v>6</v>
      </c>
      <c r="D979" s="15">
        <v>46</v>
      </c>
      <c r="E979" s="15" t="s">
        <v>40</v>
      </c>
      <c r="F979" s="15">
        <v>1</v>
      </c>
      <c r="G979" s="15">
        <v>1.49</v>
      </c>
      <c r="H979" s="15">
        <v>1.49</v>
      </c>
      <c r="I979" s="15">
        <v>308.8</v>
      </c>
      <c r="J979" s="15">
        <v>310.29000000000002</v>
      </c>
      <c r="K979" s="15">
        <v>308.8</v>
      </c>
      <c r="L979" s="15">
        <v>309.89999999999998</v>
      </c>
      <c r="M979" s="15" t="s">
        <v>3399</v>
      </c>
      <c r="N979" s="15" t="s">
        <v>3400</v>
      </c>
      <c r="O979" s="15" t="s">
        <v>3401</v>
      </c>
      <c r="P979" s="15">
        <v>0</v>
      </c>
      <c r="Q979" s="15">
        <v>0</v>
      </c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3" x14ac:dyDescent="0.15">
      <c r="A980" s="15">
        <v>397</v>
      </c>
      <c r="B980" s="15" t="s">
        <v>2</v>
      </c>
      <c r="C980" s="15" t="s">
        <v>6</v>
      </c>
      <c r="D980" s="15">
        <v>46</v>
      </c>
      <c r="E980" s="15" t="s">
        <v>40</v>
      </c>
      <c r="F980" s="15">
        <v>2</v>
      </c>
      <c r="G980" s="15">
        <v>1.49</v>
      </c>
      <c r="H980" s="15">
        <v>1.49</v>
      </c>
      <c r="I980" s="15">
        <v>310.29000000000002</v>
      </c>
      <c r="J980" s="15">
        <v>311.77999999999997</v>
      </c>
      <c r="K980" s="15">
        <v>309.89999999999998</v>
      </c>
      <c r="L980" s="15">
        <v>310.99900000000002</v>
      </c>
      <c r="M980" s="15" t="s">
        <v>3402</v>
      </c>
      <c r="N980" s="15" t="s">
        <v>3403</v>
      </c>
      <c r="O980" s="15" t="s">
        <v>3404</v>
      </c>
      <c r="P980" s="15">
        <v>0</v>
      </c>
      <c r="Q980" s="15">
        <v>0</v>
      </c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3" x14ac:dyDescent="0.15">
      <c r="A981" s="15">
        <v>397</v>
      </c>
      <c r="B981" s="15" t="s">
        <v>2</v>
      </c>
      <c r="C981" s="15" t="s">
        <v>6</v>
      </c>
      <c r="D981" s="15">
        <v>46</v>
      </c>
      <c r="E981" s="15" t="s">
        <v>40</v>
      </c>
      <c r="F981" s="15">
        <v>3</v>
      </c>
      <c r="G981" s="15">
        <v>1.46</v>
      </c>
      <c r="H981" s="15">
        <v>1.46</v>
      </c>
      <c r="I981" s="15">
        <v>311.77999999999997</v>
      </c>
      <c r="J981" s="15">
        <v>313.24</v>
      </c>
      <c r="K981" s="15">
        <v>310.99900000000002</v>
      </c>
      <c r="L981" s="15">
        <v>312.077</v>
      </c>
      <c r="M981" s="15" t="s">
        <v>3405</v>
      </c>
      <c r="N981" s="15" t="s">
        <v>3406</v>
      </c>
      <c r="O981" s="15" t="s">
        <v>3407</v>
      </c>
      <c r="P981" s="15">
        <v>0</v>
      </c>
      <c r="Q981" s="15">
        <v>0</v>
      </c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3" x14ac:dyDescent="0.15">
      <c r="A982" s="15">
        <v>397</v>
      </c>
      <c r="B982" s="15" t="s">
        <v>2</v>
      </c>
      <c r="C982" s="15" t="s">
        <v>6</v>
      </c>
      <c r="D982" s="15">
        <v>46</v>
      </c>
      <c r="E982" s="15" t="s">
        <v>40</v>
      </c>
      <c r="F982" s="15">
        <v>4</v>
      </c>
      <c r="G982" s="15">
        <v>1.33</v>
      </c>
      <c r="H982" s="15">
        <v>1.33</v>
      </c>
      <c r="I982" s="15">
        <v>313.24</v>
      </c>
      <c r="J982" s="15">
        <v>314.57</v>
      </c>
      <c r="K982" s="15">
        <v>312.077</v>
      </c>
      <c r="L982" s="15">
        <v>313.05799999999999</v>
      </c>
      <c r="M982" s="15" t="s">
        <v>3408</v>
      </c>
      <c r="N982" s="15" t="s">
        <v>3409</v>
      </c>
      <c r="O982" s="15" t="s">
        <v>3410</v>
      </c>
      <c r="P982" s="15">
        <v>0</v>
      </c>
      <c r="Q982" s="15">
        <v>0</v>
      </c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3" x14ac:dyDescent="0.15">
      <c r="A983" s="15">
        <v>397</v>
      </c>
      <c r="B983" s="15" t="s">
        <v>2</v>
      </c>
      <c r="C983" s="15" t="s">
        <v>6</v>
      </c>
      <c r="D983" s="15">
        <v>46</v>
      </c>
      <c r="E983" s="15" t="s">
        <v>40</v>
      </c>
      <c r="F983" s="15">
        <v>5</v>
      </c>
      <c r="G983" s="15">
        <v>0.51</v>
      </c>
      <c r="H983" s="15">
        <v>0.51</v>
      </c>
      <c r="I983" s="15">
        <v>314.57</v>
      </c>
      <c r="J983" s="15">
        <v>315.08</v>
      </c>
      <c r="K983" s="15">
        <v>313.05799999999999</v>
      </c>
      <c r="L983" s="15">
        <v>313.435</v>
      </c>
      <c r="M983" s="15" t="s">
        <v>3411</v>
      </c>
      <c r="N983" s="15" t="s">
        <v>3412</v>
      </c>
      <c r="O983" s="15" t="s">
        <v>3413</v>
      </c>
      <c r="P983" s="15">
        <v>0</v>
      </c>
      <c r="Q983" s="15">
        <v>0</v>
      </c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3" x14ac:dyDescent="0.15">
      <c r="A984" s="15">
        <v>397</v>
      </c>
      <c r="B984" s="15" t="s">
        <v>2</v>
      </c>
      <c r="C984" s="15" t="s">
        <v>6</v>
      </c>
      <c r="D984" s="15">
        <v>46</v>
      </c>
      <c r="E984" s="15" t="s">
        <v>40</v>
      </c>
      <c r="F984" s="15" t="s">
        <v>463</v>
      </c>
      <c r="G984" s="15">
        <v>0.36</v>
      </c>
      <c r="H984" s="15">
        <v>0.36</v>
      </c>
      <c r="I984" s="15">
        <v>315.08</v>
      </c>
      <c r="J984" s="15">
        <v>315.44</v>
      </c>
      <c r="K984" s="15">
        <v>313.435</v>
      </c>
      <c r="L984" s="15">
        <v>313.7</v>
      </c>
      <c r="M984" s="15" t="s">
        <v>3414</v>
      </c>
      <c r="N984" s="15" t="s">
        <v>3415</v>
      </c>
      <c r="O984" s="15" t="s">
        <v>3416</v>
      </c>
      <c r="P984" s="15">
        <v>1</v>
      </c>
      <c r="Q984" s="15">
        <v>0</v>
      </c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3" x14ac:dyDescent="0.15">
      <c r="A985" s="15">
        <v>397</v>
      </c>
      <c r="B985" s="15" t="s">
        <v>2</v>
      </c>
      <c r="C985" s="15" t="s">
        <v>6</v>
      </c>
      <c r="D985" s="15">
        <v>47</v>
      </c>
      <c r="E985" s="15" t="s">
        <v>40</v>
      </c>
      <c r="F985" s="15">
        <v>1</v>
      </c>
      <c r="G985" s="15">
        <v>1.5</v>
      </c>
      <c r="H985" s="15">
        <v>1.5</v>
      </c>
      <c r="I985" s="15">
        <v>313.7</v>
      </c>
      <c r="J985" s="15">
        <v>315.2</v>
      </c>
      <c r="K985" s="15">
        <v>313.7</v>
      </c>
      <c r="L985" s="15">
        <v>315.11700000000002</v>
      </c>
      <c r="M985" s="15" t="s">
        <v>3417</v>
      </c>
      <c r="N985" s="15" t="s">
        <v>3418</v>
      </c>
      <c r="O985" s="15" t="s">
        <v>3419</v>
      </c>
      <c r="P985" s="15">
        <v>0</v>
      </c>
      <c r="Q985" s="15">
        <v>0</v>
      </c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3" x14ac:dyDescent="0.15">
      <c r="A986" s="15">
        <v>397</v>
      </c>
      <c r="B986" s="15" t="s">
        <v>2</v>
      </c>
      <c r="C986" s="15" t="s">
        <v>6</v>
      </c>
      <c r="D986" s="15">
        <v>47</v>
      </c>
      <c r="E986" s="15" t="s">
        <v>40</v>
      </c>
      <c r="F986" s="15">
        <v>2</v>
      </c>
      <c r="G986" s="15">
        <v>1.5</v>
      </c>
      <c r="H986" s="15">
        <v>1.5</v>
      </c>
      <c r="I986" s="15">
        <v>315.2</v>
      </c>
      <c r="J986" s="15">
        <v>316.7</v>
      </c>
      <c r="K986" s="15">
        <v>315.11700000000002</v>
      </c>
      <c r="L986" s="15">
        <v>316.53500000000003</v>
      </c>
      <c r="M986" s="15" t="s">
        <v>3420</v>
      </c>
      <c r="N986" s="15" t="s">
        <v>3421</v>
      </c>
      <c r="O986" s="15" t="s">
        <v>3422</v>
      </c>
      <c r="P986" s="15">
        <v>0</v>
      </c>
      <c r="Q986" s="15">
        <v>0</v>
      </c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3" x14ac:dyDescent="0.15">
      <c r="A987" s="15">
        <v>397</v>
      </c>
      <c r="B987" s="15" t="s">
        <v>2</v>
      </c>
      <c r="C987" s="15" t="s">
        <v>6</v>
      </c>
      <c r="D987" s="15">
        <v>47</v>
      </c>
      <c r="E987" s="15" t="s">
        <v>40</v>
      </c>
      <c r="F987" s="15">
        <v>3</v>
      </c>
      <c r="G987" s="15">
        <v>1.22</v>
      </c>
      <c r="H987" s="15">
        <v>1.22</v>
      </c>
      <c r="I987" s="15">
        <v>316.7</v>
      </c>
      <c r="J987" s="15">
        <v>317.92</v>
      </c>
      <c r="K987" s="15">
        <v>316.53500000000003</v>
      </c>
      <c r="L987" s="15">
        <v>317.68700000000001</v>
      </c>
      <c r="M987" s="15" t="s">
        <v>3423</v>
      </c>
      <c r="N987" s="15" t="s">
        <v>3424</v>
      </c>
      <c r="O987" s="15" t="s">
        <v>3425</v>
      </c>
      <c r="P987" s="15">
        <v>0</v>
      </c>
      <c r="Q987" s="15">
        <v>0</v>
      </c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3" x14ac:dyDescent="0.15">
      <c r="A988" s="15">
        <v>397</v>
      </c>
      <c r="B988" s="15" t="s">
        <v>2</v>
      </c>
      <c r="C988" s="15" t="s">
        <v>6</v>
      </c>
      <c r="D988" s="15">
        <v>47</v>
      </c>
      <c r="E988" s="15" t="s">
        <v>40</v>
      </c>
      <c r="F988" s="15">
        <v>4</v>
      </c>
      <c r="G988" s="15">
        <v>0.51</v>
      </c>
      <c r="H988" s="15">
        <v>0.51</v>
      </c>
      <c r="I988" s="15">
        <v>317.92</v>
      </c>
      <c r="J988" s="15">
        <v>318.43</v>
      </c>
      <c r="K988" s="15">
        <v>317.68700000000001</v>
      </c>
      <c r="L988" s="15">
        <v>318.16899999999998</v>
      </c>
      <c r="M988" s="15" t="s">
        <v>3426</v>
      </c>
      <c r="N988" s="15" t="s">
        <v>3427</v>
      </c>
      <c r="O988" s="15" t="s">
        <v>3428</v>
      </c>
      <c r="P988" s="15">
        <v>0</v>
      </c>
      <c r="Q988" s="15">
        <v>0</v>
      </c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3" x14ac:dyDescent="0.15">
      <c r="A989" s="15">
        <v>397</v>
      </c>
      <c r="B989" s="15" t="s">
        <v>2</v>
      </c>
      <c r="C989" s="15" t="s">
        <v>6</v>
      </c>
      <c r="D989" s="15">
        <v>47</v>
      </c>
      <c r="E989" s="15" t="s">
        <v>40</v>
      </c>
      <c r="F989" s="15" t="s">
        <v>463</v>
      </c>
      <c r="G989" s="15">
        <v>0.35</v>
      </c>
      <c r="H989" s="15">
        <v>0.35</v>
      </c>
      <c r="I989" s="15">
        <v>318.43</v>
      </c>
      <c r="J989" s="15">
        <v>318.77999999999997</v>
      </c>
      <c r="K989" s="15">
        <v>318.16899999999998</v>
      </c>
      <c r="L989" s="15">
        <v>318.5</v>
      </c>
      <c r="M989" s="15" t="s">
        <v>3429</v>
      </c>
      <c r="N989" s="15" t="s">
        <v>3430</v>
      </c>
      <c r="O989" s="15" t="s">
        <v>3431</v>
      </c>
      <c r="P989" s="15">
        <v>1</v>
      </c>
      <c r="Q989" s="15">
        <v>0</v>
      </c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3" x14ac:dyDescent="0.15">
      <c r="A990" s="15">
        <v>397</v>
      </c>
      <c r="B990" s="15" t="s">
        <v>2</v>
      </c>
      <c r="C990" s="15" t="s">
        <v>6</v>
      </c>
      <c r="D990" s="15">
        <v>48</v>
      </c>
      <c r="E990" s="15" t="s">
        <v>40</v>
      </c>
      <c r="F990" s="15">
        <v>1</v>
      </c>
      <c r="G990" s="15">
        <v>1.49</v>
      </c>
      <c r="H990" s="15">
        <v>1.49</v>
      </c>
      <c r="I990" s="15">
        <v>318.5</v>
      </c>
      <c r="J990" s="15">
        <v>319.99</v>
      </c>
      <c r="K990" s="15">
        <v>318.5</v>
      </c>
      <c r="L990" s="15">
        <v>319.75200000000001</v>
      </c>
      <c r="M990" s="15" t="s">
        <v>3432</v>
      </c>
      <c r="N990" s="15" t="s">
        <v>3433</v>
      </c>
      <c r="O990" s="15" t="s">
        <v>3434</v>
      </c>
      <c r="P990" s="15">
        <v>0</v>
      </c>
      <c r="Q990" s="15">
        <v>0</v>
      </c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3" x14ac:dyDescent="0.15">
      <c r="A991" s="15">
        <v>397</v>
      </c>
      <c r="B991" s="15" t="s">
        <v>2</v>
      </c>
      <c r="C991" s="15" t="s">
        <v>6</v>
      </c>
      <c r="D991" s="15">
        <v>48</v>
      </c>
      <c r="E991" s="15" t="s">
        <v>40</v>
      </c>
      <c r="F991" s="15">
        <v>2</v>
      </c>
      <c r="G991" s="15">
        <v>1.5</v>
      </c>
      <c r="H991" s="15">
        <v>1.5</v>
      </c>
      <c r="I991" s="15">
        <v>319.99</v>
      </c>
      <c r="J991" s="15">
        <v>321.49</v>
      </c>
      <c r="K991" s="15">
        <v>319.75200000000001</v>
      </c>
      <c r="L991" s="15">
        <v>321.01299999999998</v>
      </c>
      <c r="M991" s="15" t="s">
        <v>3435</v>
      </c>
      <c r="N991" s="15" t="s">
        <v>3436</v>
      </c>
      <c r="O991" s="15" t="s">
        <v>3437</v>
      </c>
      <c r="P991" s="15">
        <v>0</v>
      </c>
      <c r="Q991" s="15">
        <v>0</v>
      </c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3" x14ac:dyDescent="0.15">
      <c r="A992" s="15">
        <v>397</v>
      </c>
      <c r="B992" s="15" t="s">
        <v>2</v>
      </c>
      <c r="C992" s="15" t="s">
        <v>6</v>
      </c>
      <c r="D992" s="15">
        <v>48</v>
      </c>
      <c r="E992" s="15" t="s">
        <v>40</v>
      </c>
      <c r="F992" s="15">
        <v>3</v>
      </c>
      <c r="G992" s="15">
        <v>1.49</v>
      </c>
      <c r="H992" s="15">
        <v>1.49</v>
      </c>
      <c r="I992" s="15">
        <v>321.49</v>
      </c>
      <c r="J992" s="15">
        <v>322.98</v>
      </c>
      <c r="K992" s="15">
        <v>321.01299999999998</v>
      </c>
      <c r="L992" s="15">
        <v>322.26499999999999</v>
      </c>
      <c r="M992" s="15" t="s">
        <v>3438</v>
      </c>
      <c r="N992" s="15" t="s">
        <v>3439</v>
      </c>
      <c r="O992" s="15" t="s">
        <v>3440</v>
      </c>
      <c r="P992" s="15">
        <v>0</v>
      </c>
      <c r="Q992" s="15">
        <v>0</v>
      </c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3" x14ac:dyDescent="0.15">
      <c r="A993" s="15">
        <v>397</v>
      </c>
      <c r="B993" s="15" t="s">
        <v>2</v>
      </c>
      <c r="C993" s="15" t="s">
        <v>6</v>
      </c>
      <c r="D993" s="15">
        <v>48</v>
      </c>
      <c r="E993" s="15" t="s">
        <v>40</v>
      </c>
      <c r="F993" s="15">
        <v>4</v>
      </c>
      <c r="G993" s="15">
        <v>0.91</v>
      </c>
      <c r="H993" s="15">
        <v>0.91</v>
      </c>
      <c r="I993" s="15">
        <v>322.98</v>
      </c>
      <c r="J993" s="15">
        <v>323.89</v>
      </c>
      <c r="K993" s="15">
        <v>322.26499999999999</v>
      </c>
      <c r="L993" s="15">
        <v>323.02999999999997</v>
      </c>
      <c r="M993" s="15" t="s">
        <v>3441</v>
      </c>
      <c r="N993" s="15" t="s">
        <v>3442</v>
      </c>
      <c r="O993" s="15" t="s">
        <v>3443</v>
      </c>
      <c r="P993" s="15">
        <v>0</v>
      </c>
      <c r="Q993" s="15">
        <v>0</v>
      </c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3" x14ac:dyDescent="0.15">
      <c r="A994" s="15">
        <v>397</v>
      </c>
      <c r="B994" s="15" t="s">
        <v>2</v>
      </c>
      <c r="C994" s="15" t="s">
        <v>6</v>
      </c>
      <c r="D994" s="15">
        <v>48</v>
      </c>
      <c r="E994" s="15" t="s">
        <v>40</v>
      </c>
      <c r="F994" s="15" t="s">
        <v>463</v>
      </c>
      <c r="G994" s="15">
        <v>0.44</v>
      </c>
      <c r="H994" s="15">
        <v>0.44</v>
      </c>
      <c r="I994" s="15">
        <v>323.89</v>
      </c>
      <c r="J994" s="15">
        <v>324.33</v>
      </c>
      <c r="K994" s="15">
        <v>323.02999999999997</v>
      </c>
      <c r="L994" s="15">
        <v>323.39999999999998</v>
      </c>
      <c r="M994" s="15" t="s">
        <v>3444</v>
      </c>
      <c r="N994" s="15" t="s">
        <v>3445</v>
      </c>
      <c r="O994" s="15" t="s">
        <v>3446</v>
      </c>
      <c r="P994" s="15">
        <v>1</v>
      </c>
      <c r="Q994" s="15">
        <v>0</v>
      </c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3" x14ac:dyDescent="0.15">
      <c r="A995" s="15">
        <v>397</v>
      </c>
      <c r="B995" s="15" t="s">
        <v>2</v>
      </c>
      <c r="C995" s="15" t="s">
        <v>6</v>
      </c>
      <c r="D995" s="15">
        <v>49</v>
      </c>
      <c r="E995" s="15" t="s">
        <v>40</v>
      </c>
      <c r="F995" s="15">
        <v>1</v>
      </c>
      <c r="G995" s="15">
        <v>1.5</v>
      </c>
      <c r="H995" s="15">
        <v>1.5</v>
      </c>
      <c r="I995" s="15">
        <v>323.39999999999998</v>
      </c>
      <c r="J995" s="15">
        <v>324.89999999999998</v>
      </c>
      <c r="K995" s="15">
        <v>323.39999999999998</v>
      </c>
      <c r="L995" s="15">
        <v>324.73599999999999</v>
      </c>
      <c r="M995" s="15" t="s">
        <v>3447</v>
      </c>
      <c r="N995" s="15" t="s">
        <v>3448</v>
      </c>
      <c r="O995" s="15" t="s">
        <v>3449</v>
      </c>
      <c r="P995" s="15">
        <v>0</v>
      </c>
      <c r="Q995" s="15">
        <v>0</v>
      </c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3" x14ac:dyDescent="0.15">
      <c r="A996" s="15">
        <v>397</v>
      </c>
      <c r="B996" s="15" t="s">
        <v>2</v>
      </c>
      <c r="C996" s="15" t="s">
        <v>6</v>
      </c>
      <c r="D996" s="15">
        <v>49</v>
      </c>
      <c r="E996" s="15" t="s">
        <v>40</v>
      </c>
      <c r="F996" s="15">
        <v>2</v>
      </c>
      <c r="G996" s="15">
        <v>1.5</v>
      </c>
      <c r="H996" s="15">
        <v>1.5</v>
      </c>
      <c r="I996" s="15">
        <v>324.89999999999998</v>
      </c>
      <c r="J996" s="15">
        <v>326.39999999999998</v>
      </c>
      <c r="K996" s="15">
        <v>324.73599999999999</v>
      </c>
      <c r="L996" s="15">
        <v>326.07100000000003</v>
      </c>
      <c r="M996" s="15" t="s">
        <v>3450</v>
      </c>
      <c r="N996" s="15" t="s">
        <v>3451</v>
      </c>
      <c r="O996" s="15" t="s">
        <v>3452</v>
      </c>
      <c r="P996" s="15">
        <v>0</v>
      </c>
      <c r="Q996" s="15">
        <v>0</v>
      </c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3" x14ac:dyDescent="0.15">
      <c r="A997" s="15">
        <v>397</v>
      </c>
      <c r="B997" s="15" t="s">
        <v>2</v>
      </c>
      <c r="C997" s="15" t="s">
        <v>6</v>
      </c>
      <c r="D997" s="15">
        <v>49</v>
      </c>
      <c r="E997" s="15" t="s">
        <v>40</v>
      </c>
      <c r="F997" s="15">
        <v>3</v>
      </c>
      <c r="G997" s="15">
        <v>1.49</v>
      </c>
      <c r="H997" s="15">
        <v>1.49</v>
      </c>
      <c r="I997" s="15">
        <v>326.39999999999998</v>
      </c>
      <c r="J997" s="15">
        <v>327.89</v>
      </c>
      <c r="K997" s="15">
        <v>326.07100000000003</v>
      </c>
      <c r="L997" s="15">
        <v>327.39800000000002</v>
      </c>
      <c r="M997" s="15" t="s">
        <v>3453</v>
      </c>
      <c r="N997" s="15" t="s">
        <v>3454</v>
      </c>
      <c r="O997" s="15" t="s">
        <v>3455</v>
      </c>
      <c r="P997" s="15">
        <v>0</v>
      </c>
      <c r="Q997" s="15">
        <v>0</v>
      </c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3" x14ac:dyDescent="0.15">
      <c r="A998" s="15">
        <v>397</v>
      </c>
      <c r="B998" s="15" t="s">
        <v>2</v>
      </c>
      <c r="C998" s="15" t="s">
        <v>6</v>
      </c>
      <c r="D998" s="15">
        <v>49</v>
      </c>
      <c r="E998" s="15" t="s">
        <v>40</v>
      </c>
      <c r="F998" s="15">
        <v>4</v>
      </c>
      <c r="G998" s="15">
        <v>0.53</v>
      </c>
      <c r="H998" s="15">
        <v>0.53</v>
      </c>
      <c r="I998" s="15">
        <v>327.89</v>
      </c>
      <c r="J998" s="15">
        <v>328.42</v>
      </c>
      <c r="K998" s="15">
        <v>327.39800000000002</v>
      </c>
      <c r="L998" s="15">
        <v>327.87</v>
      </c>
      <c r="M998" s="15" t="s">
        <v>3456</v>
      </c>
      <c r="N998" s="15" t="s">
        <v>3457</v>
      </c>
      <c r="O998" s="15" t="s">
        <v>3458</v>
      </c>
      <c r="P998" s="15">
        <v>0</v>
      </c>
      <c r="Q998" s="15">
        <v>0</v>
      </c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3" x14ac:dyDescent="0.15">
      <c r="A999" s="15">
        <v>397</v>
      </c>
      <c r="B999" s="15" t="s">
        <v>2</v>
      </c>
      <c r="C999" s="15" t="s">
        <v>6</v>
      </c>
      <c r="D999" s="15">
        <v>49</v>
      </c>
      <c r="E999" s="15" t="s">
        <v>40</v>
      </c>
      <c r="F999" s="15" t="s">
        <v>463</v>
      </c>
      <c r="G999" s="15">
        <v>0.37</v>
      </c>
      <c r="H999" s="15">
        <v>0.37</v>
      </c>
      <c r="I999" s="15">
        <v>328.42</v>
      </c>
      <c r="J999" s="15">
        <v>328.79</v>
      </c>
      <c r="K999" s="15">
        <v>327.87</v>
      </c>
      <c r="L999" s="15">
        <v>328.2</v>
      </c>
      <c r="M999" s="15" t="s">
        <v>3459</v>
      </c>
      <c r="N999" s="15" t="s">
        <v>3460</v>
      </c>
      <c r="O999" s="15" t="s">
        <v>3461</v>
      </c>
      <c r="P999" s="15">
        <v>1</v>
      </c>
      <c r="Q999" s="15">
        <v>0</v>
      </c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3" x14ac:dyDescent="0.15">
      <c r="A1000" s="15">
        <v>397</v>
      </c>
      <c r="B1000" s="15" t="s">
        <v>2</v>
      </c>
      <c r="C1000" s="15" t="s">
        <v>6</v>
      </c>
      <c r="D1000" s="15">
        <v>50</v>
      </c>
      <c r="E1000" s="15" t="s">
        <v>40</v>
      </c>
      <c r="F1000" s="15">
        <v>1</v>
      </c>
      <c r="G1000" s="15">
        <v>1.49</v>
      </c>
      <c r="H1000" s="15">
        <v>1.49</v>
      </c>
      <c r="I1000" s="15">
        <v>328.2</v>
      </c>
      <c r="J1000" s="15">
        <v>329.69</v>
      </c>
      <c r="K1000" s="15">
        <v>328.2</v>
      </c>
      <c r="L1000" s="15">
        <v>329.35199999999998</v>
      </c>
      <c r="M1000" s="15" t="s">
        <v>3462</v>
      </c>
      <c r="N1000" s="15" t="s">
        <v>3463</v>
      </c>
      <c r="O1000" s="15" t="s">
        <v>3464</v>
      </c>
      <c r="P1000" s="15">
        <v>0</v>
      </c>
      <c r="Q1000" s="15">
        <v>0</v>
      </c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3" x14ac:dyDescent="0.15">
      <c r="A1001" s="15">
        <v>397</v>
      </c>
      <c r="B1001" s="15" t="s">
        <v>2</v>
      </c>
      <c r="C1001" s="15" t="s">
        <v>6</v>
      </c>
      <c r="D1001" s="15">
        <v>50</v>
      </c>
      <c r="E1001" s="15" t="s">
        <v>40</v>
      </c>
      <c r="F1001" s="15">
        <v>2</v>
      </c>
      <c r="G1001" s="15">
        <v>1.49</v>
      </c>
      <c r="H1001" s="15">
        <v>1.49</v>
      </c>
      <c r="I1001" s="15">
        <v>329.69</v>
      </c>
      <c r="J1001" s="15">
        <v>331.18</v>
      </c>
      <c r="K1001" s="15">
        <v>329.35199999999998</v>
      </c>
      <c r="L1001" s="15">
        <v>330.50299999999999</v>
      </c>
      <c r="M1001" s="15" t="s">
        <v>3465</v>
      </c>
      <c r="N1001" s="15" t="s">
        <v>3466</v>
      </c>
      <c r="O1001" s="15" t="s">
        <v>3467</v>
      </c>
      <c r="P1001" s="15">
        <v>0</v>
      </c>
      <c r="Q1001" s="15">
        <v>0</v>
      </c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:26" ht="13" x14ac:dyDescent="0.15">
      <c r="A1002" s="15">
        <v>397</v>
      </c>
      <c r="B1002" s="15" t="s">
        <v>2</v>
      </c>
      <c r="C1002" s="15" t="s">
        <v>6</v>
      </c>
      <c r="D1002" s="15">
        <v>50</v>
      </c>
      <c r="E1002" s="15" t="s">
        <v>40</v>
      </c>
      <c r="F1002" s="15">
        <v>3</v>
      </c>
      <c r="G1002" s="15">
        <v>1.5</v>
      </c>
      <c r="H1002" s="15">
        <v>1.5</v>
      </c>
      <c r="I1002" s="15">
        <v>331.18</v>
      </c>
      <c r="J1002" s="15">
        <v>332.68</v>
      </c>
      <c r="K1002" s="15">
        <v>330.50299999999999</v>
      </c>
      <c r="L1002" s="15">
        <v>331.66300000000001</v>
      </c>
      <c r="M1002" s="15" t="s">
        <v>3468</v>
      </c>
      <c r="N1002" s="15" t="s">
        <v>3469</v>
      </c>
      <c r="O1002" s="15" t="s">
        <v>3470</v>
      </c>
      <c r="P1002" s="15">
        <v>0</v>
      </c>
      <c r="Q1002" s="15">
        <v>0</v>
      </c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:26" ht="13" x14ac:dyDescent="0.15">
      <c r="A1003" s="15">
        <v>397</v>
      </c>
      <c r="B1003" s="15" t="s">
        <v>2</v>
      </c>
      <c r="C1003" s="15" t="s">
        <v>6</v>
      </c>
      <c r="D1003" s="15">
        <v>50</v>
      </c>
      <c r="E1003" s="15" t="s">
        <v>40</v>
      </c>
      <c r="F1003" s="15">
        <v>4</v>
      </c>
      <c r="G1003" s="15">
        <v>1.1399999999999999</v>
      </c>
      <c r="H1003" s="15">
        <v>1.1399999999999999</v>
      </c>
      <c r="I1003" s="15">
        <v>332.68</v>
      </c>
      <c r="J1003" s="15">
        <v>333.82</v>
      </c>
      <c r="K1003" s="15">
        <v>331.66300000000001</v>
      </c>
      <c r="L1003" s="15">
        <v>332.54399999999998</v>
      </c>
      <c r="M1003" s="15" t="s">
        <v>3471</v>
      </c>
      <c r="N1003" s="15" t="s">
        <v>3472</v>
      </c>
      <c r="O1003" s="15" t="s">
        <v>3473</v>
      </c>
      <c r="P1003" s="15">
        <v>0</v>
      </c>
      <c r="Q1003" s="15">
        <v>0</v>
      </c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:26" ht="13" x14ac:dyDescent="0.15">
      <c r="A1004" s="15">
        <v>397</v>
      </c>
      <c r="B1004" s="15" t="s">
        <v>2</v>
      </c>
      <c r="C1004" s="15" t="s">
        <v>6</v>
      </c>
      <c r="D1004" s="15">
        <v>50</v>
      </c>
      <c r="E1004" s="15" t="s">
        <v>40</v>
      </c>
      <c r="F1004" s="15">
        <v>5</v>
      </c>
      <c r="G1004" s="15">
        <v>0.51</v>
      </c>
      <c r="H1004" s="15">
        <v>0.51</v>
      </c>
      <c r="I1004" s="15">
        <v>333.82</v>
      </c>
      <c r="J1004" s="15">
        <v>334.33</v>
      </c>
      <c r="K1004" s="15">
        <v>332.54399999999998</v>
      </c>
      <c r="L1004" s="15">
        <v>332.93799999999999</v>
      </c>
      <c r="M1004" s="15" t="s">
        <v>3474</v>
      </c>
      <c r="N1004" s="15" t="s">
        <v>3475</v>
      </c>
      <c r="O1004" s="15" t="s">
        <v>3476</v>
      </c>
      <c r="P1004" s="15">
        <v>0</v>
      </c>
      <c r="Q1004" s="15">
        <v>0</v>
      </c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:26" ht="13" x14ac:dyDescent="0.15">
      <c r="A1005" s="15">
        <v>397</v>
      </c>
      <c r="B1005" s="15" t="s">
        <v>2</v>
      </c>
      <c r="C1005" s="15" t="s">
        <v>6</v>
      </c>
      <c r="D1005" s="15">
        <v>50</v>
      </c>
      <c r="E1005" s="15" t="s">
        <v>40</v>
      </c>
      <c r="F1005" s="15" t="s">
        <v>463</v>
      </c>
      <c r="G1005" s="15">
        <v>0.21</v>
      </c>
      <c r="H1005" s="15">
        <v>0.21</v>
      </c>
      <c r="I1005" s="15">
        <v>334.33</v>
      </c>
      <c r="J1005" s="15">
        <v>334.54</v>
      </c>
      <c r="K1005" s="15">
        <v>332.93799999999999</v>
      </c>
      <c r="L1005" s="15">
        <v>333.1</v>
      </c>
      <c r="M1005" s="15" t="s">
        <v>3477</v>
      </c>
      <c r="N1005" s="15" t="s">
        <v>3478</v>
      </c>
      <c r="O1005" s="15" t="s">
        <v>3479</v>
      </c>
      <c r="P1005" s="15">
        <v>1</v>
      </c>
      <c r="Q1005" s="15">
        <v>0</v>
      </c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:26" ht="13" x14ac:dyDescent="0.15">
      <c r="A1006" s="15">
        <v>397</v>
      </c>
      <c r="B1006" s="15" t="s">
        <v>2</v>
      </c>
      <c r="C1006" s="15" t="s">
        <v>6</v>
      </c>
      <c r="D1006" s="15">
        <v>51</v>
      </c>
      <c r="E1006" s="15" t="s">
        <v>40</v>
      </c>
      <c r="F1006" s="15">
        <v>1</v>
      </c>
      <c r="G1006" s="15">
        <v>1.48</v>
      </c>
      <c r="H1006" s="15">
        <v>1.48</v>
      </c>
      <c r="I1006" s="15">
        <v>333.1</v>
      </c>
      <c r="J1006" s="15">
        <v>334.58</v>
      </c>
      <c r="K1006" s="15">
        <v>333.1</v>
      </c>
      <c r="L1006" s="15">
        <v>334.541</v>
      </c>
      <c r="M1006" s="15" t="s">
        <v>3480</v>
      </c>
      <c r="N1006" s="15" t="s">
        <v>3481</v>
      </c>
      <c r="O1006" s="15" t="s">
        <v>3482</v>
      </c>
      <c r="P1006" s="15">
        <v>0</v>
      </c>
      <c r="Q1006" s="15">
        <v>0</v>
      </c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:26" ht="13" x14ac:dyDescent="0.15">
      <c r="A1007" s="15">
        <v>397</v>
      </c>
      <c r="B1007" s="15" t="s">
        <v>2</v>
      </c>
      <c r="C1007" s="15" t="s">
        <v>6</v>
      </c>
      <c r="D1007" s="15">
        <v>51</v>
      </c>
      <c r="E1007" s="15" t="s">
        <v>40</v>
      </c>
      <c r="F1007" s="15">
        <v>2</v>
      </c>
      <c r="G1007" s="15">
        <v>1.5</v>
      </c>
      <c r="H1007" s="15">
        <v>1.5</v>
      </c>
      <c r="I1007" s="15">
        <v>334.58</v>
      </c>
      <c r="J1007" s="15">
        <v>336.08</v>
      </c>
      <c r="K1007" s="15">
        <v>334.541</v>
      </c>
      <c r="L1007" s="15">
        <v>336.00099999999998</v>
      </c>
      <c r="M1007" s="15" t="s">
        <v>3483</v>
      </c>
      <c r="N1007" s="15" t="s">
        <v>3484</v>
      </c>
      <c r="O1007" s="15" t="s">
        <v>3485</v>
      </c>
      <c r="P1007" s="15">
        <v>0</v>
      </c>
      <c r="Q1007" s="15">
        <v>0</v>
      </c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:26" ht="13" x14ac:dyDescent="0.15">
      <c r="A1008" s="15">
        <v>397</v>
      </c>
      <c r="B1008" s="15" t="s">
        <v>2</v>
      </c>
      <c r="C1008" s="15" t="s">
        <v>6</v>
      </c>
      <c r="D1008" s="15">
        <v>51</v>
      </c>
      <c r="E1008" s="15" t="s">
        <v>40</v>
      </c>
      <c r="F1008" s="15">
        <v>3</v>
      </c>
      <c r="G1008" s="15">
        <v>1.25</v>
      </c>
      <c r="H1008" s="15">
        <v>1.25</v>
      </c>
      <c r="I1008" s="15">
        <v>336.08</v>
      </c>
      <c r="J1008" s="15">
        <v>337.33</v>
      </c>
      <c r="K1008" s="15">
        <v>336.00099999999998</v>
      </c>
      <c r="L1008" s="15">
        <v>337.21800000000002</v>
      </c>
      <c r="M1008" s="15" t="s">
        <v>3486</v>
      </c>
      <c r="N1008" s="15" t="s">
        <v>3487</v>
      </c>
      <c r="O1008" s="15" t="s">
        <v>3488</v>
      </c>
      <c r="P1008" s="15">
        <v>0</v>
      </c>
      <c r="Q1008" s="15">
        <v>0</v>
      </c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:26" ht="13" x14ac:dyDescent="0.15">
      <c r="A1009" s="15">
        <v>397</v>
      </c>
      <c r="B1009" s="15" t="s">
        <v>2</v>
      </c>
      <c r="C1009" s="15" t="s">
        <v>6</v>
      </c>
      <c r="D1009" s="15">
        <v>51</v>
      </c>
      <c r="E1009" s="15" t="s">
        <v>40</v>
      </c>
      <c r="F1009" s="15">
        <v>4</v>
      </c>
      <c r="G1009" s="15">
        <v>0.53</v>
      </c>
      <c r="H1009" s="15">
        <v>0.53</v>
      </c>
      <c r="I1009" s="15">
        <v>337.33</v>
      </c>
      <c r="J1009" s="15">
        <v>337.86</v>
      </c>
      <c r="K1009" s="15">
        <v>337.21800000000002</v>
      </c>
      <c r="L1009" s="15">
        <v>337.73399999999998</v>
      </c>
      <c r="M1009" s="15" t="s">
        <v>3489</v>
      </c>
      <c r="N1009" s="15" t="s">
        <v>3490</v>
      </c>
      <c r="O1009" s="15" t="s">
        <v>3491</v>
      </c>
      <c r="P1009" s="15">
        <v>0</v>
      </c>
      <c r="Q1009" s="15">
        <v>0</v>
      </c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:26" ht="13" x14ac:dyDescent="0.15">
      <c r="A1010" s="15">
        <v>397</v>
      </c>
      <c r="B1010" s="15" t="s">
        <v>2</v>
      </c>
      <c r="C1010" s="15" t="s">
        <v>6</v>
      </c>
      <c r="D1010" s="15">
        <v>51</v>
      </c>
      <c r="E1010" s="15" t="s">
        <v>40</v>
      </c>
      <c r="F1010" s="15" t="s">
        <v>463</v>
      </c>
      <c r="G1010" s="15">
        <v>0.17</v>
      </c>
      <c r="H1010" s="15">
        <v>0.17</v>
      </c>
      <c r="I1010" s="15">
        <v>337.86</v>
      </c>
      <c r="J1010" s="15">
        <v>338.03</v>
      </c>
      <c r="K1010" s="15">
        <v>337.73399999999998</v>
      </c>
      <c r="L1010" s="15">
        <v>337.9</v>
      </c>
      <c r="M1010" s="15" t="s">
        <v>3492</v>
      </c>
      <c r="N1010" s="15" t="s">
        <v>3493</v>
      </c>
      <c r="O1010" s="15" t="s">
        <v>3494</v>
      </c>
      <c r="P1010" s="15">
        <v>1</v>
      </c>
      <c r="Q1010" s="15">
        <v>0</v>
      </c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:26" ht="13" x14ac:dyDescent="0.15">
      <c r="A1011" s="15">
        <v>397</v>
      </c>
      <c r="B1011" s="15" t="s">
        <v>2</v>
      </c>
      <c r="C1011" s="15" t="s">
        <v>6</v>
      </c>
      <c r="D1011" s="15">
        <v>52</v>
      </c>
      <c r="E1011" s="15" t="s">
        <v>40</v>
      </c>
      <c r="F1011" s="15">
        <v>1</v>
      </c>
      <c r="G1011" s="15">
        <v>1.49</v>
      </c>
      <c r="H1011" s="15">
        <v>1.49</v>
      </c>
      <c r="I1011" s="15">
        <v>337.9</v>
      </c>
      <c r="J1011" s="15">
        <v>339.39</v>
      </c>
      <c r="K1011" s="15">
        <v>337.9</v>
      </c>
      <c r="L1011" s="15">
        <v>338.91500000000002</v>
      </c>
      <c r="M1011" s="15" t="s">
        <v>3495</v>
      </c>
      <c r="N1011" s="15" t="s">
        <v>3496</v>
      </c>
      <c r="O1011" s="15" t="s">
        <v>3497</v>
      </c>
      <c r="P1011" s="15">
        <v>0</v>
      </c>
      <c r="Q1011" s="15">
        <v>0</v>
      </c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:26" ht="13" x14ac:dyDescent="0.15">
      <c r="A1012" s="15">
        <v>397</v>
      </c>
      <c r="B1012" s="15" t="s">
        <v>2</v>
      </c>
      <c r="C1012" s="15" t="s">
        <v>6</v>
      </c>
      <c r="D1012" s="15">
        <v>52</v>
      </c>
      <c r="E1012" s="15" t="s">
        <v>40</v>
      </c>
      <c r="F1012" s="15">
        <v>2</v>
      </c>
      <c r="G1012" s="15">
        <v>1.49</v>
      </c>
      <c r="H1012" s="15">
        <v>1.49</v>
      </c>
      <c r="I1012" s="15">
        <v>339.39</v>
      </c>
      <c r="J1012" s="15">
        <v>340.88</v>
      </c>
      <c r="K1012" s="15">
        <v>338.91500000000002</v>
      </c>
      <c r="L1012" s="15">
        <v>339.93099999999998</v>
      </c>
      <c r="M1012" s="15" t="s">
        <v>3498</v>
      </c>
      <c r="N1012" s="15" t="s">
        <v>3499</v>
      </c>
      <c r="O1012" s="15" t="s">
        <v>3500</v>
      </c>
      <c r="P1012" s="15">
        <v>0</v>
      </c>
      <c r="Q1012" s="15">
        <v>0</v>
      </c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:26" ht="13" x14ac:dyDescent="0.15">
      <c r="A1013" s="15">
        <v>397</v>
      </c>
      <c r="B1013" s="15" t="s">
        <v>2</v>
      </c>
      <c r="C1013" s="15" t="s">
        <v>6</v>
      </c>
      <c r="D1013" s="15">
        <v>52</v>
      </c>
      <c r="E1013" s="15" t="s">
        <v>40</v>
      </c>
      <c r="F1013" s="15">
        <v>3</v>
      </c>
      <c r="G1013" s="15">
        <v>1.5</v>
      </c>
      <c r="H1013" s="15">
        <v>1.5</v>
      </c>
      <c r="I1013" s="15">
        <v>340.88</v>
      </c>
      <c r="J1013" s="15">
        <v>342.38</v>
      </c>
      <c r="K1013" s="15">
        <v>339.93099999999998</v>
      </c>
      <c r="L1013" s="15">
        <v>340.95299999999997</v>
      </c>
      <c r="M1013" s="15" t="s">
        <v>3501</v>
      </c>
      <c r="N1013" s="15" t="s">
        <v>3502</v>
      </c>
      <c r="O1013" s="15" t="s">
        <v>3503</v>
      </c>
      <c r="P1013" s="15">
        <v>0</v>
      </c>
      <c r="Q1013" s="15">
        <v>0</v>
      </c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:26" ht="13" x14ac:dyDescent="0.15">
      <c r="A1014" s="15">
        <v>397</v>
      </c>
      <c r="B1014" s="15" t="s">
        <v>2</v>
      </c>
      <c r="C1014" s="15" t="s">
        <v>6</v>
      </c>
      <c r="D1014" s="15">
        <v>52</v>
      </c>
      <c r="E1014" s="15" t="s">
        <v>40</v>
      </c>
      <c r="F1014" s="15">
        <v>4</v>
      </c>
      <c r="G1014" s="15">
        <v>1.5</v>
      </c>
      <c r="H1014" s="15">
        <v>1.5</v>
      </c>
      <c r="I1014" s="15">
        <v>342.38</v>
      </c>
      <c r="J1014" s="15">
        <v>343.88</v>
      </c>
      <c r="K1014" s="15">
        <v>340.95299999999997</v>
      </c>
      <c r="L1014" s="15">
        <v>341.97500000000002</v>
      </c>
      <c r="M1014" s="15" t="s">
        <v>3504</v>
      </c>
      <c r="N1014" s="15" t="s">
        <v>3505</v>
      </c>
      <c r="O1014" s="15" t="s">
        <v>3506</v>
      </c>
      <c r="P1014" s="15">
        <v>0</v>
      </c>
      <c r="Q1014" s="15">
        <v>0</v>
      </c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:26" ht="13" x14ac:dyDescent="0.15">
      <c r="A1015" s="15">
        <v>397</v>
      </c>
      <c r="B1015" s="15" t="s">
        <v>2</v>
      </c>
      <c r="C1015" s="15" t="s">
        <v>6</v>
      </c>
      <c r="D1015" s="15">
        <v>52</v>
      </c>
      <c r="E1015" s="15" t="s">
        <v>40</v>
      </c>
      <c r="F1015" s="15">
        <v>5</v>
      </c>
      <c r="G1015" s="15">
        <v>1.04</v>
      </c>
      <c r="H1015" s="15">
        <v>1.04</v>
      </c>
      <c r="I1015" s="15">
        <v>343.88</v>
      </c>
      <c r="J1015" s="15">
        <v>344.92</v>
      </c>
      <c r="K1015" s="15">
        <v>341.97500000000002</v>
      </c>
      <c r="L1015" s="15">
        <v>342.68400000000003</v>
      </c>
      <c r="M1015" s="15" t="s">
        <v>3507</v>
      </c>
      <c r="N1015" s="15" t="s">
        <v>3508</v>
      </c>
      <c r="O1015" s="15" t="s">
        <v>3509</v>
      </c>
      <c r="P1015" s="15">
        <v>0</v>
      </c>
      <c r="Q1015" s="15">
        <v>0</v>
      </c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:26" ht="13" x14ac:dyDescent="0.15">
      <c r="A1016" s="15">
        <v>397</v>
      </c>
      <c r="B1016" s="15" t="s">
        <v>2</v>
      </c>
      <c r="C1016" s="15" t="s">
        <v>6</v>
      </c>
      <c r="D1016" s="15">
        <v>52</v>
      </c>
      <c r="E1016" s="15" t="s">
        <v>40</v>
      </c>
      <c r="F1016" s="15" t="s">
        <v>463</v>
      </c>
      <c r="G1016" s="15">
        <v>0.17</v>
      </c>
      <c r="H1016" s="15">
        <v>0.17</v>
      </c>
      <c r="I1016" s="15">
        <v>344.92</v>
      </c>
      <c r="J1016" s="15">
        <v>345.09</v>
      </c>
      <c r="K1016" s="15">
        <v>342.68400000000003</v>
      </c>
      <c r="L1016" s="15">
        <v>342.8</v>
      </c>
      <c r="M1016" s="15" t="s">
        <v>3510</v>
      </c>
      <c r="N1016" s="15" t="s">
        <v>3511</v>
      </c>
      <c r="O1016" s="15" t="s">
        <v>3512</v>
      </c>
      <c r="P1016" s="15">
        <v>1</v>
      </c>
      <c r="Q1016" s="15">
        <v>0</v>
      </c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:26" ht="13" x14ac:dyDescent="0.15">
      <c r="A1017" s="15">
        <v>397</v>
      </c>
      <c r="B1017" s="15" t="s">
        <v>2</v>
      </c>
      <c r="C1017" s="15" t="s">
        <v>6</v>
      </c>
      <c r="D1017" s="15">
        <v>53</v>
      </c>
      <c r="E1017" s="15" t="s">
        <v>40</v>
      </c>
      <c r="F1017" s="15">
        <v>1</v>
      </c>
      <c r="G1017" s="15">
        <v>1.5</v>
      </c>
      <c r="H1017" s="15">
        <v>1.5</v>
      </c>
      <c r="I1017" s="15">
        <v>342.8</v>
      </c>
      <c r="J1017" s="15">
        <v>344.3</v>
      </c>
      <c r="K1017" s="15">
        <v>342.8</v>
      </c>
      <c r="L1017" s="15">
        <v>344.22899999999998</v>
      </c>
      <c r="M1017" s="15" t="s">
        <v>3513</v>
      </c>
      <c r="N1017" s="15" t="s">
        <v>3514</v>
      </c>
      <c r="O1017" s="15" t="s">
        <v>3515</v>
      </c>
      <c r="P1017" s="15">
        <v>0</v>
      </c>
      <c r="Q1017" s="15">
        <v>0</v>
      </c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:26" ht="13" x14ac:dyDescent="0.15">
      <c r="A1018" s="15">
        <v>397</v>
      </c>
      <c r="B1018" s="15" t="s">
        <v>2</v>
      </c>
      <c r="C1018" s="15" t="s">
        <v>6</v>
      </c>
      <c r="D1018" s="15">
        <v>53</v>
      </c>
      <c r="E1018" s="15" t="s">
        <v>40</v>
      </c>
      <c r="F1018" s="15">
        <v>2</v>
      </c>
      <c r="G1018" s="15">
        <v>1.5</v>
      </c>
      <c r="H1018" s="15">
        <v>1.5</v>
      </c>
      <c r="I1018" s="15">
        <v>344.3</v>
      </c>
      <c r="J1018" s="15">
        <v>345.8</v>
      </c>
      <c r="K1018" s="15">
        <v>344.22899999999998</v>
      </c>
      <c r="L1018" s="15">
        <v>345.65699999999998</v>
      </c>
      <c r="M1018" s="15" t="s">
        <v>3516</v>
      </c>
      <c r="N1018" s="15" t="s">
        <v>3517</v>
      </c>
      <c r="O1018" s="15" t="s">
        <v>3518</v>
      </c>
      <c r="P1018" s="15">
        <v>0</v>
      </c>
      <c r="Q1018" s="15">
        <v>0</v>
      </c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:26" ht="13" x14ac:dyDescent="0.15">
      <c r="A1019" s="15">
        <v>397</v>
      </c>
      <c r="B1019" s="15" t="s">
        <v>2</v>
      </c>
      <c r="C1019" s="15" t="s">
        <v>6</v>
      </c>
      <c r="D1019" s="15">
        <v>53</v>
      </c>
      <c r="E1019" s="15" t="s">
        <v>40</v>
      </c>
      <c r="F1019" s="15">
        <v>3</v>
      </c>
      <c r="G1019" s="15">
        <v>1.34</v>
      </c>
      <c r="H1019" s="15">
        <v>1.34</v>
      </c>
      <c r="I1019" s="15">
        <v>345.8</v>
      </c>
      <c r="J1019" s="15">
        <v>347.14</v>
      </c>
      <c r="K1019" s="15">
        <v>345.65699999999998</v>
      </c>
      <c r="L1019" s="15">
        <v>346.93299999999999</v>
      </c>
      <c r="M1019" s="15" t="s">
        <v>3519</v>
      </c>
      <c r="N1019" s="15" t="s">
        <v>3520</v>
      </c>
      <c r="O1019" s="15" t="s">
        <v>3521</v>
      </c>
      <c r="P1019" s="15">
        <v>0</v>
      </c>
      <c r="Q1019" s="15">
        <v>0</v>
      </c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:26" ht="13" x14ac:dyDescent="0.15">
      <c r="A1020" s="15">
        <v>397</v>
      </c>
      <c r="B1020" s="15" t="s">
        <v>2</v>
      </c>
      <c r="C1020" s="15" t="s">
        <v>6</v>
      </c>
      <c r="D1020" s="15">
        <v>53</v>
      </c>
      <c r="E1020" s="15" t="s">
        <v>40</v>
      </c>
      <c r="F1020" s="15">
        <v>4</v>
      </c>
      <c r="G1020" s="15">
        <v>0.51</v>
      </c>
      <c r="H1020" s="15">
        <v>0.51</v>
      </c>
      <c r="I1020" s="15">
        <v>347.14</v>
      </c>
      <c r="J1020" s="15">
        <v>347.65</v>
      </c>
      <c r="K1020" s="15">
        <v>346.93299999999999</v>
      </c>
      <c r="L1020" s="15">
        <v>347.41899999999998</v>
      </c>
      <c r="M1020" s="15" t="s">
        <v>3522</v>
      </c>
      <c r="N1020" s="15" t="s">
        <v>3523</v>
      </c>
      <c r="O1020" s="15" t="s">
        <v>3524</v>
      </c>
      <c r="P1020" s="15">
        <v>0</v>
      </c>
      <c r="Q1020" s="15">
        <v>0</v>
      </c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:26" ht="13" x14ac:dyDescent="0.15">
      <c r="A1021" s="15">
        <v>397</v>
      </c>
      <c r="B1021" s="15" t="s">
        <v>2</v>
      </c>
      <c r="C1021" s="15" t="s">
        <v>6</v>
      </c>
      <c r="D1021" s="15">
        <v>53</v>
      </c>
      <c r="E1021" s="15" t="s">
        <v>40</v>
      </c>
      <c r="F1021" s="15" t="s">
        <v>463</v>
      </c>
      <c r="G1021" s="15">
        <v>0.19</v>
      </c>
      <c r="H1021" s="15">
        <v>0.19</v>
      </c>
      <c r="I1021" s="15">
        <v>347.65</v>
      </c>
      <c r="J1021" s="15">
        <v>347.84</v>
      </c>
      <c r="K1021" s="15">
        <v>347.41899999999998</v>
      </c>
      <c r="L1021" s="15">
        <v>347.6</v>
      </c>
      <c r="M1021" s="15" t="s">
        <v>3525</v>
      </c>
      <c r="N1021" s="15" t="s">
        <v>3526</v>
      </c>
      <c r="O1021" s="15" t="s">
        <v>3527</v>
      </c>
      <c r="P1021" s="15">
        <v>1</v>
      </c>
      <c r="Q1021" s="15">
        <v>0</v>
      </c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:26" ht="13" x14ac:dyDescent="0.15">
      <c r="A1022" s="15">
        <v>397</v>
      </c>
      <c r="B1022" s="15" t="s">
        <v>2</v>
      </c>
      <c r="C1022" s="15" t="s">
        <v>6</v>
      </c>
      <c r="D1022" s="15">
        <v>54</v>
      </c>
      <c r="E1022" s="15" t="s">
        <v>40</v>
      </c>
      <c r="F1022" s="15">
        <v>1</v>
      </c>
      <c r="G1022" s="15">
        <v>1.49</v>
      </c>
      <c r="H1022" s="15">
        <v>1.49</v>
      </c>
      <c r="I1022" s="15">
        <v>347.6</v>
      </c>
      <c r="J1022" s="15">
        <v>349.09</v>
      </c>
      <c r="K1022" s="15">
        <v>347.6</v>
      </c>
      <c r="L1022" s="15">
        <v>348.84899999999999</v>
      </c>
      <c r="M1022" s="15" t="s">
        <v>3528</v>
      </c>
      <c r="N1022" s="15" t="s">
        <v>3529</v>
      </c>
      <c r="O1022" s="15" t="s">
        <v>3530</v>
      </c>
      <c r="P1022" s="15">
        <v>0</v>
      </c>
      <c r="Q1022" s="15">
        <v>0</v>
      </c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:26" ht="13" x14ac:dyDescent="0.15">
      <c r="A1023" s="15">
        <v>397</v>
      </c>
      <c r="B1023" s="15" t="s">
        <v>2</v>
      </c>
      <c r="C1023" s="15" t="s">
        <v>6</v>
      </c>
      <c r="D1023" s="15">
        <v>54</v>
      </c>
      <c r="E1023" s="15" t="s">
        <v>40</v>
      </c>
      <c r="F1023" s="15">
        <v>2</v>
      </c>
      <c r="G1023" s="15">
        <v>1.48</v>
      </c>
      <c r="H1023" s="15">
        <v>1.48</v>
      </c>
      <c r="I1023" s="15">
        <v>349.09</v>
      </c>
      <c r="J1023" s="15">
        <v>350.57</v>
      </c>
      <c r="K1023" s="15">
        <v>348.84899999999999</v>
      </c>
      <c r="L1023" s="15">
        <v>350.089</v>
      </c>
      <c r="M1023" s="15" t="s">
        <v>3531</v>
      </c>
      <c r="N1023" s="15" t="s">
        <v>3532</v>
      </c>
      <c r="O1023" s="15" t="s">
        <v>3533</v>
      </c>
      <c r="P1023" s="15">
        <v>0</v>
      </c>
      <c r="Q1023" s="15">
        <v>0</v>
      </c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:26" ht="13" x14ac:dyDescent="0.15">
      <c r="A1024" s="15">
        <v>397</v>
      </c>
      <c r="B1024" s="15" t="s">
        <v>2</v>
      </c>
      <c r="C1024" s="15" t="s">
        <v>6</v>
      </c>
      <c r="D1024" s="15">
        <v>54</v>
      </c>
      <c r="E1024" s="15" t="s">
        <v>40</v>
      </c>
      <c r="F1024" s="15">
        <v>3</v>
      </c>
      <c r="G1024" s="15">
        <v>1.5</v>
      </c>
      <c r="H1024" s="15">
        <v>1.5</v>
      </c>
      <c r="I1024" s="15">
        <v>350.57</v>
      </c>
      <c r="J1024" s="15">
        <v>352.07</v>
      </c>
      <c r="K1024" s="15">
        <v>350.089</v>
      </c>
      <c r="L1024" s="15">
        <v>351.346</v>
      </c>
      <c r="M1024" s="15" t="s">
        <v>3534</v>
      </c>
      <c r="N1024" s="15" t="s">
        <v>3535</v>
      </c>
      <c r="O1024" s="15" t="s">
        <v>3536</v>
      </c>
      <c r="P1024" s="15">
        <v>0</v>
      </c>
      <c r="Q1024" s="15">
        <v>0</v>
      </c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:26" ht="13" x14ac:dyDescent="0.15">
      <c r="A1025" s="15">
        <v>397</v>
      </c>
      <c r="B1025" s="15" t="s">
        <v>2</v>
      </c>
      <c r="C1025" s="15" t="s">
        <v>6</v>
      </c>
      <c r="D1025" s="15">
        <v>54</v>
      </c>
      <c r="E1025" s="15" t="s">
        <v>40</v>
      </c>
      <c r="F1025" s="15">
        <v>4</v>
      </c>
      <c r="G1025" s="15">
        <v>1.5</v>
      </c>
      <c r="H1025" s="15">
        <v>1.5</v>
      </c>
      <c r="I1025" s="15">
        <v>352.07</v>
      </c>
      <c r="J1025" s="15">
        <v>353.57</v>
      </c>
      <c r="K1025" s="15">
        <v>351.346</v>
      </c>
      <c r="L1025" s="15">
        <v>352.60300000000001</v>
      </c>
      <c r="M1025" s="15" t="s">
        <v>3537</v>
      </c>
      <c r="N1025" s="15" t="s">
        <v>3538</v>
      </c>
      <c r="O1025" s="15" t="s">
        <v>3539</v>
      </c>
      <c r="P1025" s="15">
        <v>0</v>
      </c>
      <c r="Q1025" s="15">
        <v>0</v>
      </c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:26" ht="13" x14ac:dyDescent="0.15">
      <c r="A1026" s="15">
        <v>397</v>
      </c>
      <c r="B1026" s="15" t="s">
        <v>2</v>
      </c>
      <c r="C1026" s="15" t="s">
        <v>6</v>
      </c>
      <c r="D1026" s="15">
        <v>54</v>
      </c>
      <c r="E1026" s="15" t="s">
        <v>40</v>
      </c>
      <c r="F1026" s="15">
        <v>5</v>
      </c>
      <c r="G1026" s="15">
        <v>1.02</v>
      </c>
      <c r="H1026" s="15">
        <v>1.02</v>
      </c>
      <c r="I1026" s="15">
        <v>353.57</v>
      </c>
      <c r="J1026" s="15">
        <v>354.59</v>
      </c>
      <c r="K1026" s="15">
        <v>352.60300000000001</v>
      </c>
      <c r="L1026" s="15">
        <v>353.45800000000003</v>
      </c>
      <c r="M1026" s="15" t="s">
        <v>3540</v>
      </c>
      <c r="N1026" s="15" t="s">
        <v>3541</v>
      </c>
      <c r="O1026" s="15" t="s">
        <v>3542</v>
      </c>
      <c r="P1026" s="15">
        <v>0</v>
      </c>
      <c r="Q1026" s="15">
        <v>0</v>
      </c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:26" ht="13" x14ac:dyDescent="0.15">
      <c r="A1027" s="15">
        <v>397</v>
      </c>
      <c r="B1027" s="15" t="s">
        <v>2</v>
      </c>
      <c r="C1027" s="15" t="s">
        <v>6</v>
      </c>
      <c r="D1027" s="15">
        <v>54</v>
      </c>
      <c r="E1027" s="15" t="s">
        <v>40</v>
      </c>
      <c r="F1027" s="15" t="s">
        <v>463</v>
      </c>
      <c r="G1027" s="15">
        <v>0.17</v>
      </c>
      <c r="H1027" s="15">
        <v>0.17</v>
      </c>
      <c r="I1027" s="15">
        <v>354.59</v>
      </c>
      <c r="J1027" s="15">
        <v>354.76</v>
      </c>
      <c r="K1027" s="15">
        <v>353.45800000000003</v>
      </c>
      <c r="L1027" s="15">
        <v>353.6</v>
      </c>
      <c r="M1027" s="15" t="s">
        <v>3543</v>
      </c>
      <c r="N1027" s="15" t="s">
        <v>3544</v>
      </c>
      <c r="O1027" s="15" t="s">
        <v>3545</v>
      </c>
      <c r="P1027" s="15">
        <v>1</v>
      </c>
      <c r="Q1027" s="15">
        <v>0</v>
      </c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:26" ht="13" x14ac:dyDescent="0.15">
      <c r="A1028" s="15">
        <v>397</v>
      </c>
      <c r="B1028" s="15" t="s">
        <v>2</v>
      </c>
      <c r="C1028" s="15" t="s">
        <v>5</v>
      </c>
      <c r="D1028" s="15">
        <v>1</v>
      </c>
      <c r="E1028" s="15" t="s">
        <v>21</v>
      </c>
      <c r="F1028" s="15">
        <v>1</v>
      </c>
      <c r="G1028" s="15">
        <v>1.47</v>
      </c>
      <c r="H1028" s="15">
        <v>1.47</v>
      </c>
      <c r="I1028" s="15">
        <v>0</v>
      </c>
      <c r="J1028" s="15">
        <v>1.47</v>
      </c>
      <c r="K1028" s="15">
        <v>0</v>
      </c>
      <c r="L1028" s="15">
        <v>1.4670000000000001</v>
      </c>
      <c r="M1028" s="15" t="s">
        <v>3546</v>
      </c>
      <c r="N1028" s="15" t="s">
        <v>3547</v>
      </c>
      <c r="O1028" s="15" t="s">
        <v>3548</v>
      </c>
      <c r="P1028" s="15">
        <v>2</v>
      </c>
      <c r="Q1028" s="15">
        <v>0</v>
      </c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:26" ht="13" x14ac:dyDescent="0.15">
      <c r="A1029" s="15">
        <v>397</v>
      </c>
      <c r="B1029" s="15" t="s">
        <v>2</v>
      </c>
      <c r="C1029" s="15" t="s">
        <v>5</v>
      </c>
      <c r="D1029" s="15">
        <v>1</v>
      </c>
      <c r="E1029" s="15" t="s">
        <v>21</v>
      </c>
      <c r="F1029" s="15">
        <v>2</v>
      </c>
      <c r="G1029" s="15">
        <v>1.49</v>
      </c>
      <c r="H1029" s="15">
        <v>1.49</v>
      </c>
      <c r="I1029" s="15">
        <v>1.47</v>
      </c>
      <c r="J1029" s="15">
        <v>2.96</v>
      </c>
      <c r="K1029" s="15">
        <v>1.4670000000000001</v>
      </c>
      <c r="L1029" s="15">
        <v>2.9529999999999998</v>
      </c>
      <c r="M1029" s="15" t="s">
        <v>3549</v>
      </c>
      <c r="N1029" s="15" t="s">
        <v>3550</v>
      </c>
      <c r="O1029" s="15" t="s">
        <v>3551</v>
      </c>
      <c r="P1029" s="15">
        <v>0</v>
      </c>
      <c r="Q1029" s="15">
        <v>0</v>
      </c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:26" ht="13" x14ac:dyDescent="0.15">
      <c r="A1030" s="15">
        <v>397</v>
      </c>
      <c r="B1030" s="15" t="s">
        <v>2</v>
      </c>
      <c r="C1030" s="15" t="s">
        <v>5</v>
      </c>
      <c r="D1030" s="15">
        <v>1</v>
      </c>
      <c r="E1030" s="15" t="s">
        <v>21</v>
      </c>
      <c r="F1030" s="15">
        <v>3</v>
      </c>
      <c r="G1030" s="15">
        <v>1.38</v>
      </c>
      <c r="H1030" s="15">
        <v>1.38</v>
      </c>
      <c r="I1030" s="15">
        <v>2.96</v>
      </c>
      <c r="J1030" s="15">
        <v>4.34</v>
      </c>
      <c r="K1030" s="15">
        <v>2.9529999999999998</v>
      </c>
      <c r="L1030" s="15">
        <v>4.33</v>
      </c>
      <c r="M1030" s="15" t="s">
        <v>3552</v>
      </c>
      <c r="N1030" s="15" t="s">
        <v>3553</v>
      </c>
      <c r="O1030" s="15" t="s">
        <v>3554</v>
      </c>
      <c r="P1030" s="15">
        <v>1</v>
      </c>
      <c r="Q1030" s="15">
        <v>0</v>
      </c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:26" ht="13" x14ac:dyDescent="0.15">
      <c r="A1031" s="15">
        <v>397</v>
      </c>
      <c r="B1031" s="15" t="s">
        <v>2</v>
      </c>
      <c r="C1031" s="15" t="s">
        <v>5</v>
      </c>
      <c r="D1031" s="15">
        <v>1</v>
      </c>
      <c r="E1031" s="15" t="s">
        <v>21</v>
      </c>
      <c r="F1031" s="15" t="s">
        <v>463</v>
      </c>
      <c r="G1031" s="15">
        <v>0.17</v>
      </c>
      <c r="H1031" s="15">
        <v>0.17</v>
      </c>
      <c r="I1031" s="15">
        <v>4.34</v>
      </c>
      <c r="J1031" s="15">
        <v>4.51</v>
      </c>
      <c r="K1031" s="15">
        <v>4.33</v>
      </c>
      <c r="L1031" s="15">
        <v>4.5</v>
      </c>
      <c r="M1031" s="15" t="s">
        <v>3555</v>
      </c>
      <c r="N1031" s="15" t="s">
        <v>3556</v>
      </c>
      <c r="O1031" s="15" t="s">
        <v>3557</v>
      </c>
      <c r="P1031" s="15">
        <v>1</v>
      </c>
      <c r="Q1031" s="15">
        <v>0</v>
      </c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:26" ht="13" x14ac:dyDescent="0.15">
      <c r="A1032" s="15">
        <v>397</v>
      </c>
      <c r="B1032" s="15" t="s">
        <v>2</v>
      </c>
      <c r="C1032" s="15" t="s">
        <v>5</v>
      </c>
      <c r="D1032" s="15">
        <v>2</v>
      </c>
      <c r="E1032" s="15" t="s">
        <v>21</v>
      </c>
      <c r="F1032" s="15">
        <v>1</v>
      </c>
      <c r="G1032" s="15">
        <v>1.5</v>
      </c>
      <c r="H1032" s="15">
        <v>1.5</v>
      </c>
      <c r="I1032" s="15">
        <v>4.5</v>
      </c>
      <c r="J1032" s="15">
        <v>6</v>
      </c>
      <c r="K1032" s="15">
        <v>4.5</v>
      </c>
      <c r="L1032" s="15">
        <v>5.968</v>
      </c>
      <c r="M1032" s="15" t="s">
        <v>3558</v>
      </c>
      <c r="N1032" s="15" t="s">
        <v>3559</v>
      </c>
      <c r="O1032" s="15" t="s">
        <v>3560</v>
      </c>
      <c r="P1032" s="15">
        <v>0</v>
      </c>
      <c r="Q1032" s="15">
        <v>0</v>
      </c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:26" ht="13" x14ac:dyDescent="0.15">
      <c r="A1033" s="15">
        <v>397</v>
      </c>
      <c r="B1033" s="15" t="s">
        <v>2</v>
      </c>
      <c r="C1033" s="15" t="s">
        <v>5</v>
      </c>
      <c r="D1033" s="15">
        <v>2</v>
      </c>
      <c r="E1033" s="15" t="s">
        <v>21</v>
      </c>
      <c r="F1033" s="15">
        <v>2</v>
      </c>
      <c r="G1033" s="15">
        <v>1.5</v>
      </c>
      <c r="H1033" s="15">
        <v>1.5</v>
      </c>
      <c r="I1033" s="15">
        <v>6</v>
      </c>
      <c r="J1033" s="15">
        <v>7.5</v>
      </c>
      <c r="K1033" s="15">
        <v>5.968</v>
      </c>
      <c r="L1033" s="15">
        <v>7.4349999999999996</v>
      </c>
      <c r="M1033" s="15" t="s">
        <v>3561</v>
      </c>
      <c r="N1033" s="15" t="s">
        <v>3562</v>
      </c>
      <c r="O1033" s="15" t="s">
        <v>3563</v>
      </c>
      <c r="P1033" s="15">
        <v>0</v>
      </c>
      <c r="Q1033" s="15">
        <v>0</v>
      </c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:26" ht="13" x14ac:dyDescent="0.15">
      <c r="A1034" s="15">
        <v>397</v>
      </c>
      <c r="B1034" s="15" t="s">
        <v>2</v>
      </c>
      <c r="C1034" s="15" t="s">
        <v>5</v>
      </c>
      <c r="D1034" s="15">
        <v>2</v>
      </c>
      <c r="E1034" s="15" t="s">
        <v>21</v>
      </c>
      <c r="F1034" s="15">
        <v>3</v>
      </c>
      <c r="G1034" s="15">
        <v>1.5</v>
      </c>
      <c r="H1034" s="15">
        <v>1.49</v>
      </c>
      <c r="I1034" s="15">
        <v>7.5</v>
      </c>
      <c r="J1034" s="15">
        <v>8.99</v>
      </c>
      <c r="K1034" s="15">
        <v>7.4349999999999996</v>
      </c>
      <c r="L1034" s="15">
        <v>8.8930000000000007</v>
      </c>
      <c r="M1034" s="15" t="s">
        <v>3564</v>
      </c>
      <c r="N1034" s="15" t="s">
        <v>3565</v>
      </c>
      <c r="O1034" s="15" t="s">
        <v>3566</v>
      </c>
      <c r="P1034" s="15">
        <v>1</v>
      </c>
      <c r="Q1034" s="15">
        <v>0</v>
      </c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:26" ht="13" x14ac:dyDescent="0.15">
      <c r="A1035" s="15">
        <v>397</v>
      </c>
      <c r="B1035" s="15" t="s">
        <v>2</v>
      </c>
      <c r="C1035" s="15" t="s">
        <v>5</v>
      </c>
      <c r="D1035" s="15">
        <v>2</v>
      </c>
      <c r="E1035" s="15" t="s">
        <v>21</v>
      </c>
      <c r="F1035" s="15">
        <v>4</v>
      </c>
      <c r="G1035" s="15">
        <v>1.49</v>
      </c>
      <c r="H1035" s="15">
        <v>1.49</v>
      </c>
      <c r="I1035" s="15">
        <v>8.99</v>
      </c>
      <c r="J1035" s="15">
        <v>10.48</v>
      </c>
      <c r="K1035" s="15">
        <v>8.8930000000000007</v>
      </c>
      <c r="L1035" s="15">
        <v>10.351000000000001</v>
      </c>
      <c r="M1035" s="15" t="s">
        <v>3567</v>
      </c>
      <c r="N1035" s="15" t="s">
        <v>3568</v>
      </c>
      <c r="O1035" s="15" t="s">
        <v>3569</v>
      </c>
      <c r="P1035" s="15">
        <v>0</v>
      </c>
      <c r="Q1035" s="15">
        <v>0</v>
      </c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:26" ht="13" x14ac:dyDescent="0.15">
      <c r="A1036" s="15">
        <v>397</v>
      </c>
      <c r="B1036" s="15" t="s">
        <v>2</v>
      </c>
      <c r="C1036" s="15" t="s">
        <v>5</v>
      </c>
      <c r="D1036" s="15">
        <v>2</v>
      </c>
      <c r="E1036" s="15" t="s">
        <v>21</v>
      </c>
      <c r="F1036" s="15">
        <v>5</v>
      </c>
      <c r="G1036" s="15">
        <v>1.5</v>
      </c>
      <c r="H1036" s="15">
        <v>1.5</v>
      </c>
      <c r="I1036" s="15">
        <v>10.48</v>
      </c>
      <c r="J1036" s="15">
        <v>11.98</v>
      </c>
      <c r="K1036" s="15">
        <v>10.351000000000001</v>
      </c>
      <c r="L1036" s="15">
        <v>11.818</v>
      </c>
      <c r="M1036" s="15" t="s">
        <v>3570</v>
      </c>
      <c r="N1036" s="15" t="s">
        <v>3571</v>
      </c>
      <c r="O1036" s="15" t="s">
        <v>3572</v>
      </c>
      <c r="P1036" s="15">
        <v>1</v>
      </c>
      <c r="Q1036" s="15">
        <v>0</v>
      </c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:26" ht="13" x14ac:dyDescent="0.15">
      <c r="A1037" s="15">
        <v>397</v>
      </c>
      <c r="B1037" s="15" t="s">
        <v>2</v>
      </c>
      <c r="C1037" s="15" t="s">
        <v>5</v>
      </c>
      <c r="D1037" s="15">
        <v>2</v>
      </c>
      <c r="E1037" s="15" t="s">
        <v>21</v>
      </c>
      <c r="F1037" s="15">
        <v>6</v>
      </c>
      <c r="G1037" s="15">
        <v>1.48</v>
      </c>
      <c r="H1037" s="15">
        <v>1.48</v>
      </c>
      <c r="I1037" s="15">
        <v>11.98</v>
      </c>
      <c r="J1037" s="15">
        <v>13.46</v>
      </c>
      <c r="K1037" s="15">
        <v>11.818</v>
      </c>
      <c r="L1037" s="15">
        <v>13.266</v>
      </c>
      <c r="M1037" s="15" t="s">
        <v>3573</v>
      </c>
      <c r="N1037" s="15" t="s">
        <v>3574</v>
      </c>
      <c r="O1037" s="15" t="s">
        <v>3575</v>
      </c>
      <c r="P1037" s="15">
        <v>0</v>
      </c>
      <c r="Q1037" s="15">
        <v>0</v>
      </c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:26" ht="13" x14ac:dyDescent="0.15">
      <c r="A1038" s="15">
        <v>397</v>
      </c>
      <c r="B1038" s="15" t="s">
        <v>2</v>
      </c>
      <c r="C1038" s="15" t="s">
        <v>5</v>
      </c>
      <c r="D1038" s="15">
        <v>2</v>
      </c>
      <c r="E1038" s="15" t="s">
        <v>21</v>
      </c>
      <c r="F1038" s="15">
        <v>7</v>
      </c>
      <c r="G1038" s="15">
        <v>0.56000000000000005</v>
      </c>
      <c r="H1038" s="15">
        <v>0.56000000000000005</v>
      </c>
      <c r="I1038" s="15">
        <v>13.46</v>
      </c>
      <c r="J1038" s="15">
        <v>14.02</v>
      </c>
      <c r="K1038" s="15">
        <v>13.266</v>
      </c>
      <c r="L1038" s="15">
        <v>13.814</v>
      </c>
      <c r="M1038" s="15" t="s">
        <v>3576</v>
      </c>
      <c r="N1038" s="15" t="s">
        <v>3577</v>
      </c>
      <c r="O1038" s="15" t="s">
        <v>3578</v>
      </c>
      <c r="P1038" s="15">
        <v>0</v>
      </c>
      <c r="Q1038" s="15">
        <v>0</v>
      </c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:26" ht="13" x14ac:dyDescent="0.15">
      <c r="A1039" s="15">
        <v>397</v>
      </c>
      <c r="B1039" s="15" t="s">
        <v>2</v>
      </c>
      <c r="C1039" s="15" t="s">
        <v>5</v>
      </c>
      <c r="D1039" s="15">
        <v>2</v>
      </c>
      <c r="E1039" s="15" t="s">
        <v>21</v>
      </c>
      <c r="F1039" s="15" t="s">
        <v>463</v>
      </c>
      <c r="G1039" s="15">
        <v>0.19</v>
      </c>
      <c r="H1039" s="15">
        <v>0.19</v>
      </c>
      <c r="I1039" s="15">
        <v>14.02</v>
      </c>
      <c r="J1039" s="15">
        <v>14.21</v>
      </c>
      <c r="K1039" s="15">
        <v>13.814</v>
      </c>
      <c r="L1039" s="15">
        <v>14</v>
      </c>
      <c r="M1039" s="15" t="s">
        <v>3579</v>
      </c>
      <c r="N1039" s="15" t="s">
        <v>3580</v>
      </c>
      <c r="O1039" s="15" t="s">
        <v>3581</v>
      </c>
      <c r="P1039" s="15">
        <v>1</v>
      </c>
      <c r="Q1039" s="15">
        <v>0</v>
      </c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:26" ht="13" x14ac:dyDescent="0.15">
      <c r="A1040" s="15">
        <v>397</v>
      </c>
      <c r="B1040" s="15" t="s">
        <v>2</v>
      </c>
      <c r="C1040" s="15" t="s">
        <v>5</v>
      </c>
      <c r="D1040" s="15">
        <v>3</v>
      </c>
      <c r="E1040" s="15" t="s">
        <v>21</v>
      </c>
      <c r="F1040" s="15">
        <v>1</v>
      </c>
      <c r="G1040" s="15">
        <v>1.46</v>
      </c>
      <c r="H1040" s="15">
        <v>1.46</v>
      </c>
      <c r="I1040" s="15">
        <v>14</v>
      </c>
      <c r="J1040" s="15">
        <v>15.46</v>
      </c>
      <c r="K1040" s="15">
        <v>14</v>
      </c>
      <c r="L1040" s="15">
        <v>15.407999999999999</v>
      </c>
      <c r="M1040" s="15" t="s">
        <v>3582</v>
      </c>
      <c r="N1040" s="15" t="s">
        <v>3583</v>
      </c>
      <c r="O1040" s="15" t="s">
        <v>3584</v>
      </c>
      <c r="P1040" s="15">
        <v>0</v>
      </c>
      <c r="Q1040" s="15">
        <v>0</v>
      </c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:26" ht="13" x14ac:dyDescent="0.15">
      <c r="A1041" s="15">
        <v>397</v>
      </c>
      <c r="B1041" s="15" t="s">
        <v>2</v>
      </c>
      <c r="C1041" s="15" t="s">
        <v>5</v>
      </c>
      <c r="D1041" s="15">
        <v>3</v>
      </c>
      <c r="E1041" s="15" t="s">
        <v>21</v>
      </c>
      <c r="F1041" s="15">
        <v>2</v>
      </c>
      <c r="G1041" s="15">
        <v>1.46</v>
      </c>
      <c r="H1041" s="15">
        <v>1.46</v>
      </c>
      <c r="I1041" s="15">
        <v>15.46</v>
      </c>
      <c r="J1041" s="15">
        <v>16.920000000000002</v>
      </c>
      <c r="K1041" s="15">
        <v>15.407999999999999</v>
      </c>
      <c r="L1041" s="15">
        <v>16.815999999999999</v>
      </c>
      <c r="M1041" s="15" t="s">
        <v>3585</v>
      </c>
      <c r="N1041" s="15" t="s">
        <v>3586</v>
      </c>
      <c r="O1041" s="15" t="s">
        <v>3587</v>
      </c>
      <c r="P1041" s="15">
        <v>0</v>
      </c>
      <c r="Q1041" s="15">
        <v>0</v>
      </c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:26" ht="13" x14ac:dyDescent="0.15">
      <c r="A1042" s="15">
        <v>397</v>
      </c>
      <c r="B1042" s="15" t="s">
        <v>2</v>
      </c>
      <c r="C1042" s="15" t="s">
        <v>5</v>
      </c>
      <c r="D1042" s="15">
        <v>3</v>
      </c>
      <c r="E1042" s="15" t="s">
        <v>21</v>
      </c>
      <c r="F1042" s="15">
        <v>3</v>
      </c>
      <c r="G1042" s="15">
        <v>1.46</v>
      </c>
      <c r="H1042" s="15">
        <v>1.46</v>
      </c>
      <c r="I1042" s="15">
        <v>16.920000000000002</v>
      </c>
      <c r="J1042" s="15">
        <v>18.38</v>
      </c>
      <c r="K1042" s="15">
        <v>16.815999999999999</v>
      </c>
      <c r="L1042" s="15">
        <v>18.225000000000001</v>
      </c>
      <c r="M1042" s="15" t="s">
        <v>3588</v>
      </c>
      <c r="N1042" s="15" t="s">
        <v>3589</v>
      </c>
      <c r="O1042" s="15" t="s">
        <v>3590</v>
      </c>
      <c r="P1042" s="15">
        <v>1</v>
      </c>
      <c r="Q1042" s="15">
        <v>0</v>
      </c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:26" ht="13" x14ac:dyDescent="0.15">
      <c r="A1043" s="15">
        <v>397</v>
      </c>
      <c r="B1043" s="15" t="s">
        <v>2</v>
      </c>
      <c r="C1043" s="15" t="s">
        <v>5</v>
      </c>
      <c r="D1043" s="15">
        <v>3</v>
      </c>
      <c r="E1043" s="15" t="s">
        <v>21</v>
      </c>
      <c r="F1043" s="15">
        <v>4</v>
      </c>
      <c r="G1043" s="15">
        <v>1.46</v>
      </c>
      <c r="H1043" s="15">
        <v>1.46</v>
      </c>
      <c r="I1043" s="15">
        <v>18.38</v>
      </c>
      <c r="J1043" s="15">
        <v>19.84</v>
      </c>
      <c r="K1043" s="15">
        <v>18.225000000000001</v>
      </c>
      <c r="L1043" s="15">
        <v>19.632999999999999</v>
      </c>
      <c r="M1043" s="15" t="s">
        <v>3591</v>
      </c>
      <c r="N1043" s="15" t="s">
        <v>3592</v>
      </c>
      <c r="O1043" s="15" t="s">
        <v>3593</v>
      </c>
      <c r="P1043" s="15">
        <v>0</v>
      </c>
      <c r="Q1043" s="15">
        <v>0</v>
      </c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:26" ht="13" x14ac:dyDescent="0.15">
      <c r="A1044" s="15">
        <v>397</v>
      </c>
      <c r="B1044" s="15" t="s">
        <v>2</v>
      </c>
      <c r="C1044" s="15" t="s">
        <v>5</v>
      </c>
      <c r="D1044" s="15">
        <v>3</v>
      </c>
      <c r="E1044" s="15" t="s">
        <v>21</v>
      </c>
      <c r="F1044" s="15">
        <v>5</v>
      </c>
      <c r="G1044" s="15">
        <v>1.46</v>
      </c>
      <c r="H1044" s="15">
        <v>1.46</v>
      </c>
      <c r="I1044" s="15">
        <v>19.84</v>
      </c>
      <c r="J1044" s="15">
        <v>21.3</v>
      </c>
      <c r="K1044" s="15">
        <v>19.632999999999999</v>
      </c>
      <c r="L1044" s="15">
        <v>21.041</v>
      </c>
      <c r="M1044" s="15" t="s">
        <v>3594</v>
      </c>
      <c r="N1044" s="15" t="s">
        <v>3595</v>
      </c>
      <c r="O1044" s="15" t="s">
        <v>3596</v>
      </c>
      <c r="P1044" s="15">
        <v>1</v>
      </c>
      <c r="Q1044" s="15">
        <v>0</v>
      </c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:26" ht="13" x14ac:dyDescent="0.15">
      <c r="A1045" s="15">
        <v>397</v>
      </c>
      <c r="B1045" s="15" t="s">
        <v>2</v>
      </c>
      <c r="C1045" s="15" t="s">
        <v>5</v>
      </c>
      <c r="D1045" s="15">
        <v>3</v>
      </c>
      <c r="E1045" s="15" t="s">
        <v>21</v>
      </c>
      <c r="F1045" s="15">
        <v>6</v>
      </c>
      <c r="G1045" s="15">
        <v>1.46</v>
      </c>
      <c r="H1045" s="15">
        <v>1.46</v>
      </c>
      <c r="I1045" s="15">
        <v>21.3</v>
      </c>
      <c r="J1045" s="15">
        <v>22.76</v>
      </c>
      <c r="K1045" s="15">
        <v>21.041</v>
      </c>
      <c r="L1045" s="15">
        <v>22.449000000000002</v>
      </c>
      <c r="M1045" s="15" t="s">
        <v>3597</v>
      </c>
      <c r="N1045" s="15" t="s">
        <v>3598</v>
      </c>
      <c r="O1045" s="15" t="s">
        <v>3599</v>
      </c>
      <c r="P1045" s="15">
        <v>0</v>
      </c>
      <c r="Q1045" s="15">
        <v>0</v>
      </c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:26" ht="13" x14ac:dyDescent="0.15">
      <c r="A1046" s="15">
        <v>397</v>
      </c>
      <c r="B1046" s="15" t="s">
        <v>2</v>
      </c>
      <c r="C1046" s="15" t="s">
        <v>5</v>
      </c>
      <c r="D1046" s="15">
        <v>3</v>
      </c>
      <c r="E1046" s="15" t="s">
        <v>21</v>
      </c>
      <c r="F1046" s="15">
        <v>7</v>
      </c>
      <c r="G1046" s="15">
        <v>0.84</v>
      </c>
      <c r="H1046" s="15">
        <v>0.84</v>
      </c>
      <c r="I1046" s="15">
        <v>22.76</v>
      </c>
      <c r="J1046" s="15">
        <v>23.6</v>
      </c>
      <c r="K1046" s="15">
        <v>22.449000000000002</v>
      </c>
      <c r="L1046" s="15">
        <v>23.259</v>
      </c>
      <c r="M1046" s="15" t="s">
        <v>3600</v>
      </c>
      <c r="N1046" s="15" t="s">
        <v>3601</v>
      </c>
      <c r="O1046" s="15" t="s">
        <v>3602</v>
      </c>
      <c r="P1046" s="15">
        <v>0</v>
      </c>
      <c r="Q1046" s="15">
        <v>0</v>
      </c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:26" ht="13" x14ac:dyDescent="0.15">
      <c r="A1047" s="15">
        <v>397</v>
      </c>
      <c r="B1047" s="15" t="s">
        <v>2</v>
      </c>
      <c r="C1047" s="15" t="s">
        <v>5</v>
      </c>
      <c r="D1047" s="15">
        <v>3</v>
      </c>
      <c r="E1047" s="15" t="s">
        <v>21</v>
      </c>
      <c r="F1047" s="15" t="s">
        <v>463</v>
      </c>
      <c r="G1047" s="15">
        <v>0.25</v>
      </c>
      <c r="H1047" s="15">
        <v>0.25</v>
      </c>
      <c r="I1047" s="15">
        <v>23.6</v>
      </c>
      <c r="J1047" s="15">
        <v>23.85</v>
      </c>
      <c r="K1047" s="15">
        <v>23.259</v>
      </c>
      <c r="L1047" s="15">
        <v>23.5</v>
      </c>
      <c r="M1047" s="15" t="s">
        <v>3603</v>
      </c>
      <c r="N1047" s="15" t="s">
        <v>3604</v>
      </c>
      <c r="O1047" s="15" t="s">
        <v>3605</v>
      </c>
      <c r="P1047" s="15">
        <v>1</v>
      </c>
      <c r="Q1047" s="15">
        <v>0</v>
      </c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:26" ht="13" x14ac:dyDescent="0.15">
      <c r="A1048" s="15">
        <v>397</v>
      </c>
      <c r="B1048" s="15" t="s">
        <v>2</v>
      </c>
      <c r="C1048" s="15" t="s">
        <v>5</v>
      </c>
      <c r="D1048" s="15">
        <v>4</v>
      </c>
      <c r="E1048" s="15" t="s">
        <v>21</v>
      </c>
      <c r="F1048" s="15">
        <v>1</v>
      </c>
      <c r="G1048" s="15">
        <v>1.46</v>
      </c>
      <c r="H1048" s="15">
        <v>1.46</v>
      </c>
      <c r="I1048" s="15">
        <v>23.5</v>
      </c>
      <c r="J1048" s="15">
        <v>24.96</v>
      </c>
      <c r="K1048" s="15">
        <v>23.5</v>
      </c>
      <c r="L1048" s="15">
        <v>24.917999999999999</v>
      </c>
      <c r="M1048" s="15" t="s">
        <v>3606</v>
      </c>
      <c r="N1048" s="15" t="s">
        <v>3607</v>
      </c>
      <c r="O1048" s="15" t="s">
        <v>3608</v>
      </c>
      <c r="P1048" s="15">
        <v>0</v>
      </c>
      <c r="Q1048" s="15">
        <v>0</v>
      </c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:26" ht="13" x14ac:dyDescent="0.15">
      <c r="A1049" s="15">
        <v>397</v>
      </c>
      <c r="B1049" s="15" t="s">
        <v>2</v>
      </c>
      <c r="C1049" s="15" t="s">
        <v>5</v>
      </c>
      <c r="D1049" s="15">
        <v>4</v>
      </c>
      <c r="E1049" s="15" t="s">
        <v>21</v>
      </c>
      <c r="F1049" s="15">
        <v>2</v>
      </c>
      <c r="G1049" s="15">
        <v>1.46</v>
      </c>
      <c r="H1049" s="15">
        <v>1.46</v>
      </c>
      <c r="I1049" s="15">
        <v>24.96</v>
      </c>
      <c r="J1049" s="15">
        <v>26.42</v>
      </c>
      <c r="K1049" s="15">
        <v>24.917999999999999</v>
      </c>
      <c r="L1049" s="15">
        <v>26.335999999999999</v>
      </c>
      <c r="M1049" s="15" t="s">
        <v>3609</v>
      </c>
      <c r="N1049" s="15" t="s">
        <v>3610</v>
      </c>
      <c r="O1049" s="15" t="s">
        <v>3611</v>
      </c>
      <c r="P1049" s="15">
        <v>0</v>
      </c>
      <c r="Q1049" s="15">
        <v>0</v>
      </c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:26" ht="13" x14ac:dyDescent="0.15">
      <c r="A1050" s="15">
        <v>397</v>
      </c>
      <c r="B1050" s="15" t="s">
        <v>2</v>
      </c>
      <c r="C1050" s="15" t="s">
        <v>5</v>
      </c>
      <c r="D1050" s="15">
        <v>4</v>
      </c>
      <c r="E1050" s="15" t="s">
        <v>21</v>
      </c>
      <c r="F1050" s="15">
        <v>3</v>
      </c>
      <c r="G1050" s="15">
        <v>1.46</v>
      </c>
      <c r="H1050" s="15">
        <v>1.45</v>
      </c>
      <c r="I1050" s="15">
        <v>26.42</v>
      </c>
      <c r="J1050" s="15">
        <v>27.87</v>
      </c>
      <c r="K1050" s="15">
        <v>26.335999999999999</v>
      </c>
      <c r="L1050" s="15">
        <v>27.745000000000001</v>
      </c>
      <c r="M1050" s="15" t="s">
        <v>3612</v>
      </c>
      <c r="N1050" s="15" t="s">
        <v>3613</v>
      </c>
      <c r="O1050" s="15" t="s">
        <v>3614</v>
      </c>
      <c r="P1050" s="15">
        <v>1</v>
      </c>
      <c r="Q1050" s="15">
        <v>0</v>
      </c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:26" ht="13" x14ac:dyDescent="0.15">
      <c r="A1051" s="15">
        <v>397</v>
      </c>
      <c r="B1051" s="15" t="s">
        <v>2</v>
      </c>
      <c r="C1051" s="15" t="s">
        <v>5</v>
      </c>
      <c r="D1051" s="15">
        <v>4</v>
      </c>
      <c r="E1051" s="15" t="s">
        <v>21</v>
      </c>
      <c r="F1051" s="15">
        <v>4</v>
      </c>
      <c r="G1051" s="15">
        <v>1.46</v>
      </c>
      <c r="H1051" s="15">
        <v>1.46</v>
      </c>
      <c r="I1051" s="15">
        <v>27.87</v>
      </c>
      <c r="J1051" s="15">
        <v>29.33</v>
      </c>
      <c r="K1051" s="15">
        <v>27.745000000000001</v>
      </c>
      <c r="L1051" s="15">
        <v>29.163</v>
      </c>
      <c r="M1051" s="15" t="s">
        <v>3615</v>
      </c>
      <c r="N1051" s="15" t="s">
        <v>3616</v>
      </c>
      <c r="O1051" s="15" t="s">
        <v>3617</v>
      </c>
      <c r="P1051" s="15">
        <v>0</v>
      </c>
      <c r="Q1051" s="15">
        <v>0</v>
      </c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:26" ht="13" x14ac:dyDescent="0.15">
      <c r="A1052" s="15">
        <v>397</v>
      </c>
      <c r="B1052" s="15" t="s">
        <v>2</v>
      </c>
      <c r="C1052" s="15" t="s">
        <v>5</v>
      </c>
      <c r="D1052" s="15">
        <v>4</v>
      </c>
      <c r="E1052" s="15" t="s">
        <v>21</v>
      </c>
      <c r="F1052" s="15">
        <v>5</v>
      </c>
      <c r="G1052" s="15">
        <v>1.47</v>
      </c>
      <c r="H1052" s="15">
        <v>1.47</v>
      </c>
      <c r="I1052" s="15">
        <v>29.33</v>
      </c>
      <c r="J1052" s="15">
        <v>30.8</v>
      </c>
      <c r="K1052" s="15">
        <v>29.163</v>
      </c>
      <c r="L1052" s="15">
        <v>30.591000000000001</v>
      </c>
      <c r="M1052" s="15" t="s">
        <v>3618</v>
      </c>
      <c r="N1052" s="15" t="s">
        <v>3619</v>
      </c>
      <c r="O1052" s="15" t="s">
        <v>3620</v>
      </c>
      <c r="P1052" s="15">
        <v>1</v>
      </c>
      <c r="Q1052" s="15">
        <v>0</v>
      </c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:26" ht="13" x14ac:dyDescent="0.15">
      <c r="A1053" s="15">
        <v>397</v>
      </c>
      <c r="B1053" s="15" t="s">
        <v>2</v>
      </c>
      <c r="C1053" s="15" t="s">
        <v>5</v>
      </c>
      <c r="D1053" s="15">
        <v>4</v>
      </c>
      <c r="E1053" s="15" t="s">
        <v>21</v>
      </c>
      <c r="F1053" s="15">
        <v>6</v>
      </c>
      <c r="G1053" s="15">
        <v>1.46</v>
      </c>
      <c r="H1053" s="15">
        <v>1.46</v>
      </c>
      <c r="I1053" s="15">
        <v>30.8</v>
      </c>
      <c r="J1053" s="15">
        <v>32.26</v>
      </c>
      <c r="K1053" s="15">
        <v>30.591000000000001</v>
      </c>
      <c r="L1053" s="15">
        <v>32.009</v>
      </c>
      <c r="M1053" s="15" t="s">
        <v>3621</v>
      </c>
      <c r="N1053" s="15" t="s">
        <v>3622</v>
      </c>
      <c r="O1053" s="15" t="s">
        <v>3623</v>
      </c>
      <c r="P1053" s="15">
        <v>0</v>
      </c>
      <c r="Q1053" s="15">
        <v>0</v>
      </c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:26" ht="13" x14ac:dyDescent="0.15">
      <c r="A1054" s="15">
        <v>397</v>
      </c>
      <c r="B1054" s="15" t="s">
        <v>2</v>
      </c>
      <c r="C1054" s="15" t="s">
        <v>5</v>
      </c>
      <c r="D1054" s="15">
        <v>4</v>
      </c>
      <c r="E1054" s="15" t="s">
        <v>21</v>
      </c>
      <c r="F1054" s="15">
        <v>7</v>
      </c>
      <c r="G1054" s="15">
        <v>0.75</v>
      </c>
      <c r="H1054" s="15">
        <v>0.75</v>
      </c>
      <c r="I1054" s="15">
        <v>32.26</v>
      </c>
      <c r="J1054" s="15">
        <v>33.01</v>
      </c>
      <c r="K1054" s="15">
        <v>32.009</v>
      </c>
      <c r="L1054" s="15">
        <v>32.738</v>
      </c>
      <c r="M1054" s="15" t="s">
        <v>3624</v>
      </c>
      <c r="N1054" s="15" t="s">
        <v>3625</v>
      </c>
      <c r="O1054" s="15" t="s">
        <v>3626</v>
      </c>
      <c r="P1054" s="15">
        <v>0</v>
      </c>
      <c r="Q1054" s="15">
        <v>0</v>
      </c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:26" ht="13" x14ac:dyDescent="0.15">
      <c r="A1055" s="15">
        <v>397</v>
      </c>
      <c r="B1055" s="15" t="s">
        <v>2</v>
      </c>
      <c r="C1055" s="15" t="s">
        <v>5</v>
      </c>
      <c r="D1055" s="15">
        <v>4</v>
      </c>
      <c r="E1055" s="15" t="s">
        <v>21</v>
      </c>
      <c r="F1055" s="15" t="s">
        <v>463</v>
      </c>
      <c r="G1055" s="15">
        <v>0.27</v>
      </c>
      <c r="H1055" s="15">
        <v>0.27</v>
      </c>
      <c r="I1055" s="15">
        <v>33.01</v>
      </c>
      <c r="J1055" s="15">
        <v>33.28</v>
      </c>
      <c r="K1055" s="15">
        <v>32.738</v>
      </c>
      <c r="L1055" s="15">
        <v>33</v>
      </c>
      <c r="M1055" s="15" t="s">
        <v>3627</v>
      </c>
      <c r="N1055" s="15" t="s">
        <v>3628</v>
      </c>
      <c r="O1055" s="15" t="s">
        <v>3629</v>
      </c>
      <c r="P1055" s="15">
        <v>1</v>
      </c>
      <c r="Q1055" s="15">
        <v>0</v>
      </c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:26" ht="13" x14ac:dyDescent="0.15">
      <c r="A1056" s="15">
        <v>397</v>
      </c>
      <c r="B1056" s="15" t="s">
        <v>2</v>
      </c>
      <c r="C1056" s="15" t="s">
        <v>5</v>
      </c>
      <c r="D1056" s="15">
        <v>5</v>
      </c>
      <c r="E1056" s="15" t="s">
        <v>21</v>
      </c>
      <c r="F1056" s="15">
        <v>1</v>
      </c>
      <c r="G1056" s="15">
        <v>1.45</v>
      </c>
      <c r="H1056" s="15">
        <v>1.45</v>
      </c>
      <c r="I1056" s="15">
        <v>33</v>
      </c>
      <c r="J1056" s="15">
        <v>34.450000000000003</v>
      </c>
      <c r="K1056" s="15">
        <v>33</v>
      </c>
      <c r="L1056" s="15">
        <v>33.911999999999999</v>
      </c>
      <c r="M1056" s="15" t="s">
        <v>3630</v>
      </c>
      <c r="N1056" s="15" t="s">
        <v>3631</v>
      </c>
      <c r="O1056" s="15" t="s">
        <v>3632</v>
      </c>
      <c r="P1056" s="15">
        <v>0</v>
      </c>
      <c r="Q1056" s="15">
        <v>0</v>
      </c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:26" ht="13" x14ac:dyDescent="0.15">
      <c r="A1057" s="15">
        <v>397</v>
      </c>
      <c r="B1057" s="15" t="s">
        <v>2</v>
      </c>
      <c r="C1057" s="15" t="s">
        <v>5</v>
      </c>
      <c r="D1057" s="15">
        <v>5</v>
      </c>
      <c r="E1057" s="15" t="s">
        <v>21</v>
      </c>
      <c r="F1057" s="15">
        <v>2</v>
      </c>
      <c r="G1057" s="15">
        <v>1.46</v>
      </c>
      <c r="H1057" s="15">
        <v>1.45</v>
      </c>
      <c r="I1057" s="15">
        <v>34.450000000000003</v>
      </c>
      <c r="J1057" s="15">
        <v>35.9</v>
      </c>
      <c r="K1057" s="15">
        <v>33.911999999999999</v>
      </c>
      <c r="L1057" s="15">
        <v>34.823999999999998</v>
      </c>
      <c r="M1057" s="15" t="s">
        <v>3633</v>
      </c>
      <c r="N1057" s="15" t="s">
        <v>3634</v>
      </c>
      <c r="O1057" s="15" t="s">
        <v>3635</v>
      </c>
      <c r="P1057" s="15">
        <v>1</v>
      </c>
      <c r="Q1057" s="15">
        <v>0</v>
      </c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:26" ht="13" x14ac:dyDescent="0.15">
      <c r="A1058" s="15">
        <v>397</v>
      </c>
      <c r="B1058" s="15" t="s">
        <v>2</v>
      </c>
      <c r="C1058" s="15" t="s">
        <v>5</v>
      </c>
      <c r="D1058" s="15">
        <v>5</v>
      </c>
      <c r="E1058" s="15" t="s">
        <v>21</v>
      </c>
      <c r="F1058" s="15">
        <v>3</v>
      </c>
      <c r="G1058" s="15">
        <v>1.46</v>
      </c>
      <c r="H1058" s="15">
        <v>1.46</v>
      </c>
      <c r="I1058" s="15">
        <v>35.9</v>
      </c>
      <c r="J1058" s="15">
        <v>37.36</v>
      </c>
      <c r="K1058" s="15">
        <v>34.823999999999998</v>
      </c>
      <c r="L1058" s="15">
        <v>35.741999999999997</v>
      </c>
      <c r="M1058" s="15" t="s">
        <v>3636</v>
      </c>
      <c r="N1058" s="15" t="s">
        <v>3637</v>
      </c>
      <c r="O1058" s="15" t="s">
        <v>3638</v>
      </c>
      <c r="P1058" s="15">
        <v>0</v>
      </c>
      <c r="Q1058" s="15">
        <v>0</v>
      </c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:26" ht="13" x14ac:dyDescent="0.15">
      <c r="A1059" s="15">
        <v>397</v>
      </c>
      <c r="B1059" s="15" t="s">
        <v>2</v>
      </c>
      <c r="C1059" s="15" t="s">
        <v>5</v>
      </c>
      <c r="D1059" s="15">
        <v>5</v>
      </c>
      <c r="E1059" s="15" t="s">
        <v>21</v>
      </c>
      <c r="F1059" s="15">
        <v>4</v>
      </c>
      <c r="G1059" s="15">
        <v>1.1299999999999999</v>
      </c>
      <c r="H1059" s="15">
        <v>1.1299999999999999</v>
      </c>
      <c r="I1059" s="15">
        <v>37.36</v>
      </c>
      <c r="J1059" s="15">
        <v>38.49</v>
      </c>
      <c r="K1059" s="15">
        <v>35.741999999999997</v>
      </c>
      <c r="L1059" s="15">
        <v>36.453000000000003</v>
      </c>
      <c r="M1059" s="15" t="s">
        <v>3639</v>
      </c>
      <c r="N1059" s="15" t="s">
        <v>3640</v>
      </c>
      <c r="O1059" s="15" t="s">
        <v>3641</v>
      </c>
      <c r="P1059" s="15">
        <v>1</v>
      </c>
      <c r="Q1059" s="15">
        <v>0</v>
      </c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:26" ht="13" x14ac:dyDescent="0.15">
      <c r="A1060" s="15">
        <v>397</v>
      </c>
      <c r="B1060" s="15" t="s">
        <v>2</v>
      </c>
      <c r="C1060" s="15" t="s">
        <v>5</v>
      </c>
      <c r="D1060" s="15">
        <v>5</v>
      </c>
      <c r="E1060" s="15" t="s">
        <v>21</v>
      </c>
      <c r="F1060" s="15">
        <v>5</v>
      </c>
      <c r="G1060" s="15">
        <v>0.53</v>
      </c>
      <c r="H1060" s="15">
        <v>0.53</v>
      </c>
      <c r="I1060" s="15">
        <v>38.49</v>
      </c>
      <c r="J1060" s="15">
        <v>39.020000000000003</v>
      </c>
      <c r="K1060" s="15">
        <v>36.453000000000003</v>
      </c>
      <c r="L1060" s="15">
        <v>36.786000000000001</v>
      </c>
      <c r="M1060" s="15" t="s">
        <v>3642</v>
      </c>
      <c r="N1060" s="15" t="s">
        <v>3643</v>
      </c>
      <c r="O1060" s="15" t="s">
        <v>3644</v>
      </c>
      <c r="P1060" s="15">
        <v>0</v>
      </c>
      <c r="Q1060" s="15">
        <v>0</v>
      </c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:26" ht="13" x14ac:dyDescent="0.15">
      <c r="A1061" s="15">
        <v>397</v>
      </c>
      <c r="B1061" s="15" t="s">
        <v>2</v>
      </c>
      <c r="C1061" s="15" t="s">
        <v>5</v>
      </c>
      <c r="D1061" s="15">
        <v>5</v>
      </c>
      <c r="E1061" s="15" t="s">
        <v>21</v>
      </c>
      <c r="F1061" s="15" t="s">
        <v>463</v>
      </c>
      <c r="G1061" s="15">
        <v>0.34</v>
      </c>
      <c r="H1061" s="15">
        <v>0.34</v>
      </c>
      <c r="I1061" s="15">
        <v>39.020000000000003</v>
      </c>
      <c r="J1061" s="15">
        <v>39.36</v>
      </c>
      <c r="K1061" s="15">
        <v>36.786000000000001</v>
      </c>
      <c r="L1061" s="15">
        <v>37</v>
      </c>
      <c r="M1061" s="15" t="s">
        <v>3645</v>
      </c>
      <c r="N1061" s="15" t="s">
        <v>3646</v>
      </c>
      <c r="O1061" s="15" t="s">
        <v>3647</v>
      </c>
      <c r="P1061" s="15">
        <v>1</v>
      </c>
      <c r="Q1061" s="15">
        <v>0</v>
      </c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:26" ht="13" x14ac:dyDescent="0.15">
      <c r="A1062" s="15">
        <v>397</v>
      </c>
      <c r="B1062" s="15" t="s">
        <v>2</v>
      </c>
      <c r="C1062" s="15" t="s">
        <v>5</v>
      </c>
      <c r="D1062" s="15">
        <v>6</v>
      </c>
      <c r="E1062" s="15" t="s">
        <v>21</v>
      </c>
      <c r="F1062" s="15">
        <v>1</v>
      </c>
      <c r="G1062" s="15">
        <v>1.46</v>
      </c>
      <c r="H1062" s="15">
        <v>1.46</v>
      </c>
      <c r="I1062" s="15">
        <v>37</v>
      </c>
      <c r="J1062" s="15">
        <v>38.46</v>
      </c>
      <c r="K1062" s="15">
        <v>37</v>
      </c>
      <c r="L1062" s="15">
        <v>38.383000000000003</v>
      </c>
      <c r="M1062" s="15" t="s">
        <v>3648</v>
      </c>
      <c r="N1062" s="15" t="s">
        <v>3649</v>
      </c>
      <c r="O1062" s="15" t="s">
        <v>3650</v>
      </c>
      <c r="P1062" s="15">
        <v>0</v>
      </c>
      <c r="Q1062" s="15">
        <v>0</v>
      </c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:26" ht="13" x14ac:dyDescent="0.15">
      <c r="A1063" s="15">
        <v>397</v>
      </c>
      <c r="B1063" s="15" t="s">
        <v>2</v>
      </c>
      <c r="C1063" s="15" t="s">
        <v>5</v>
      </c>
      <c r="D1063" s="15">
        <v>6</v>
      </c>
      <c r="E1063" s="15" t="s">
        <v>21</v>
      </c>
      <c r="F1063" s="15">
        <v>2</v>
      </c>
      <c r="G1063" s="15">
        <v>1.46</v>
      </c>
      <c r="H1063" s="15">
        <v>1.46</v>
      </c>
      <c r="I1063" s="15">
        <v>38.46</v>
      </c>
      <c r="J1063" s="15">
        <v>39.92</v>
      </c>
      <c r="K1063" s="15">
        <v>38.383000000000003</v>
      </c>
      <c r="L1063" s="15">
        <v>39.765999999999998</v>
      </c>
      <c r="M1063" s="15" t="s">
        <v>3651</v>
      </c>
      <c r="N1063" s="15" t="s">
        <v>3652</v>
      </c>
      <c r="O1063" s="15" t="s">
        <v>3653</v>
      </c>
      <c r="P1063" s="15">
        <v>0</v>
      </c>
      <c r="Q1063" s="15">
        <v>0</v>
      </c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:26" ht="13" x14ac:dyDescent="0.15">
      <c r="A1064" s="15">
        <v>397</v>
      </c>
      <c r="B1064" s="15" t="s">
        <v>2</v>
      </c>
      <c r="C1064" s="15" t="s">
        <v>5</v>
      </c>
      <c r="D1064" s="15">
        <v>6</v>
      </c>
      <c r="E1064" s="15" t="s">
        <v>21</v>
      </c>
      <c r="F1064" s="15">
        <v>3</v>
      </c>
      <c r="G1064" s="15">
        <v>1.45</v>
      </c>
      <c r="H1064" s="15">
        <v>1.46</v>
      </c>
      <c r="I1064" s="15">
        <v>39.92</v>
      </c>
      <c r="J1064" s="15">
        <v>41.38</v>
      </c>
      <c r="K1064" s="15">
        <v>39.765999999999998</v>
      </c>
      <c r="L1064" s="15">
        <v>41.149000000000001</v>
      </c>
      <c r="M1064" s="15" t="s">
        <v>3654</v>
      </c>
      <c r="N1064" s="15" t="s">
        <v>3655</v>
      </c>
      <c r="O1064" s="15" t="s">
        <v>3656</v>
      </c>
      <c r="P1064" s="15">
        <v>1</v>
      </c>
      <c r="Q1064" s="15">
        <v>0</v>
      </c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:26" ht="13" x14ac:dyDescent="0.15">
      <c r="A1065" s="15">
        <v>397</v>
      </c>
      <c r="B1065" s="15" t="s">
        <v>2</v>
      </c>
      <c r="C1065" s="15" t="s">
        <v>5</v>
      </c>
      <c r="D1065" s="15">
        <v>6</v>
      </c>
      <c r="E1065" s="15" t="s">
        <v>21</v>
      </c>
      <c r="F1065" s="15">
        <v>4</v>
      </c>
      <c r="G1065" s="15">
        <v>1.46</v>
      </c>
      <c r="H1065" s="15">
        <v>1.46</v>
      </c>
      <c r="I1065" s="15">
        <v>41.38</v>
      </c>
      <c r="J1065" s="15">
        <v>42.84</v>
      </c>
      <c r="K1065" s="15">
        <v>41.149000000000001</v>
      </c>
      <c r="L1065" s="15">
        <v>42.531999999999996</v>
      </c>
      <c r="M1065" s="15" t="s">
        <v>3657</v>
      </c>
      <c r="N1065" s="15" t="s">
        <v>3658</v>
      </c>
      <c r="O1065" s="15" t="s">
        <v>3659</v>
      </c>
      <c r="P1065" s="15">
        <v>0</v>
      </c>
      <c r="Q1065" s="15">
        <v>0</v>
      </c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:26" ht="13" x14ac:dyDescent="0.15">
      <c r="A1066" s="15">
        <v>397</v>
      </c>
      <c r="B1066" s="15" t="s">
        <v>2</v>
      </c>
      <c r="C1066" s="15" t="s">
        <v>5</v>
      </c>
      <c r="D1066" s="15">
        <v>6</v>
      </c>
      <c r="E1066" s="15" t="s">
        <v>21</v>
      </c>
      <c r="F1066" s="15">
        <v>5</v>
      </c>
      <c r="G1066" s="15">
        <v>1.46</v>
      </c>
      <c r="H1066" s="15">
        <v>1.51</v>
      </c>
      <c r="I1066" s="15">
        <v>42.84</v>
      </c>
      <c r="J1066" s="15">
        <v>44.35</v>
      </c>
      <c r="K1066" s="15">
        <v>42.531999999999996</v>
      </c>
      <c r="L1066" s="15">
        <v>43.962000000000003</v>
      </c>
      <c r="M1066" s="15" t="s">
        <v>3660</v>
      </c>
      <c r="N1066" s="15" t="s">
        <v>3661</v>
      </c>
      <c r="O1066" s="15" t="s">
        <v>3662</v>
      </c>
      <c r="P1066" s="15">
        <v>1</v>
      </c>
      <c r="Q1066" s="15">
        <v>0</v>
      </c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:26" ht="13" x14ac:dyDescent="0.15">
      <c r="A1067" s="15">
        <v>397</v>
      </c>
      <c r="B1067" s="15" t="s">
        <v>2</v>
      </c>
      <c r="C1067" s="15" t="s">
        <v>5</v>
      </c>
      <c r="D1067" s="15">
        <v>6</v>
      </c>
      <c r="E1067" s="15" t="s">
        <v>21</v>
      </c>
      <c r="F1067" s="15">
        <v>6</v>
      </c>
      <c r="G1067" s="15">
        <v>1.46</v>
      </c>
      <c r="H1067" s="15">
        <v>1.48</v>
      </c>
      <c r="I1067" s="15">
        <v>44.35</v>
      </c>
      <c r="J1067" s="15">
        <v>45.83</v>
      </c>
      <c r="K1067" s="15">
        <v>43.962000000000003</v>
      </c>
      <c r="L1067" s="15">
        <v>45.363999999999997</v>
      </c>
      <c r="M1067" s="15" t="s">
        <v>3663</v>
      </c>
      <c r="N1067" s="15" t="s">
        <v>3664</v>
      </c>
      <c r="O1067" s="15" t="s">
        <v>3665</v>
      </c>
      <c r="P1067" s="15">
        <v>0</v>
      </c>
      <c r="Q1067" s="15">
        <v>0</v>
      </c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:26" ht="13" x14ac:dyDescent="0.15">
      <c r="A1068" s="15">
        <v>397</v>
      </c>
      <c r="B1068" s="15" t="s">
        <v>2</v>
      </c>
      <c r="C1068" s="15" t="s">
        <v>5</v>
      </c>
      <c r="D1068" s="15">
        <v>6</v>
      </c>
      <c r="E1068" s="15" t="s">
        <v>21</v>
      </c>
      <c r="F1068" s="15">
        <v>7</v>
      </c>
      <c r="G1068" s="15">
        <v>0.86</v>
      </c>
      <c r="H1068" s="15">
        <v>0.91</v>
      </c>
      <c r="I1068" s="15">
        <v>45.83</v>
      </c>
      <c r="J1068" s="15">
        <v>46.74</v>
      </c>
      <c r="K1068" s="15">
        <v>45.363999999999997</v>
      </c>
      <c r="L1068" s="15">
        <v>46.225999999999999</v>
      </c>
      <c r="M1068" s="15" t="s">
        <v>3666</v>
      </c>
      <c r="N1068" s="15" t="s">
        <v>3667</v>
      </c>
      <c r="O1068" s="15" t="s">
        <v>3668</v>
      </c>
      <c r="P1068" s="15">
        <v>0</v>
      </c>
      <c r="Q1068" s="15">
        <v>0</v>
      </c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:26" ht="13" x14ac:dyDescent="0.15">
      <c r="A1069" s="15">
        <v>397</v>
      </c>
      <c r="B1069" s="15" t="s">
        <v>2</v>
      </c>
      <c r="C1069" s="15" t="s">
        <v>5</v>
      </c>
      <c r="D1069" s="15">
        <v>6</v>
      </c>
      <c r="E1069" s="15" t="s">
        <v>21</v>
      </c>
      <c r="F1069" s="15" t="s">
        <v>463</v>
      </c>
      <c r="G1069" s="15">
        <v>0.28999999999999998</v>
      </c>
      <c r="H1069" s="15">
        <v>0.28999999999999998</v>
      </c>
      <c r="I1069" s="15">
        <v>46.74</v>
      </c>
      <c r="J1069" s="15">
        <v>47.03</v>
      </c>
      <c r="K1069" s="15">
        <v>46.225999999999999</v>
      </c>
      <c r="L1069" s="15">
        <v>46.5</v>
      </c>
      <c r="M1069" s="15" t="s">
        <v>3669</v>
      </c>
      <c r="N1069" s="15" t="s">
        <v>3670</v>
      </c>
      <c r="O1069" s="15" t="s">
        <v>3671</v>
      </c>
      <c r="P1069" s="15">
        <v>1</v>
      </c>
      <c r="Q1069" s="15">
        <v>0</v>
      </c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:26" ht="13" x14ac:dyDescent="0.15">
      <c r="A1070" s="15">
        <v>397</v>
      </c>
      <c r="B1070" s="15" t="s">
        <v>2</v>
      </c>
      <c r="C1070" s="15" t="s">
        <v>5</v>
      </c>
      <c r="D1070" s="15">
        <v>7</v>
      </c>
      <c r="E1070" s="15" t="s">
        <v>21</v>
      </c>
      <c r="F1070" s="15">
        <v>1</v>
      </c>
      <c r="G1070" s="15">
        <v>1.45</v>
      </c>
      <c r="H1070" s="15">
        <v>1.4</v>
      </c>
      <c r="I1070" s="15">
        <v>46.5</v>
      </c>
      <c r="J1070" s="15">
        <v>47.9</v>
      </c>
      <c r="K1070" s="15">
        <v>46.5</v>
      </c>
      <c r="L1070" s="15">
        <v>47.805999999999997</v>
      </c>
      <c r="M1070" s="15" t="s">
        <v>3672</v>
      </c>
      <c r="N1070" s="15" t="s">
        <v>3673</v>
      </c>
      <c r="O1070" s="15" t="s">
        <v>3674</v>
      </c>
      <c r="P1070" s="15">
        <v>0</v>
      </c>
      <c r="Q1070" s="15">
        <v>0</v>
      </c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:26" ht="13" x14ac:dyDescent="0.15">
      <c r="A1071" s="15">
        <v>397</v>
      </c>
      <c r="B1071" s="15" t="s">
        <v>2</v>
      </c>
      <c r="C1071" s="15" t="s">
        <v>5</v>
      </c>
      <c r="D1071" s="15">
        <v>7</v>
      </c>
      <c r="E1071" s="15" t="s">
        <v>21</v>
      </c>
      <c r="F1071" s="15">
        <v>2</v>
      </c>
      <c r="G1071" s="15">
        <v>1.45</v>
      </c>
      <c r="H1071" s="15">
        <v>1.45</v>
      </c>
      <c r="I1071" s="15">
        <v>47.9</v>
      </c>
      <c r="J1071" s="15">
        <v>49.35</v>
      </c>
      <c r="K1071" s="15">
        <v>47.805999999999997</v>
      </c>
      <c r="L1071" s="15">
        <v>49.16</v>
      </c>
      <c r="M1071" s="15" t="s">
        <v>3675</v>
      </c>
      <c r="N1071" s="15" t="s">
        <v>3676</v>
      </c>
      <c r="O1071" s="15" t="s">
        <v>3677</v>
      </c>
      <c r="P1071" s="15">
        <v>0</v>
      </c>
      <c r="Q1071" s="15">
        <v>0</v>
      </c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:26" ht="13" x14ac:dyDescent="0.15">
      <c r="A1072" s="15">
        <v>397</v>
      </c>
      <c r="B1072" s="15" t="s">
        <v>2</v>
      </c>
      <c r="C1072" s="15" t="s">
        <v>5</v>
      </c>
      <c r="D1072" s="15">
        <v>7</v>
      </c>
      <c r="E1072" s="15" t="s">
        <v>21</v>
      </c>
      <c r="F1072" s="15">
        <v>3</v>
      </c>
      <c r="G1072" s="15">
        <v>1.44</v>
      </c>
      <c r="H1072" s="15">
        <v>1.47</v>
      </c>
      <c r="I1072" s="15">
        <v>49.35</v>
      </c>
      <c r="J1072" s="15">
        <v>50.82</v>
      </c>
      <c r="K1072" s="15">
        <v>49.16</v>
      </c>
      <c r="L1072" s="15">
        <v>50.530999999999999</v>
      </c>
      <c r="M1072" s="15" t="s">
        <v>3678</v>
      </c>
      <c r="N1072" s="15" t="s">
        <v>3679</v>
      </c>
      <c r="O1072" s="15" t="s">
        <v>3680</v>
      </c>
      <c r="P1072" s="15">
        <v>1</v>
      </c>
      <c r="Q1072" s="15">
        <v>0</v>
      </c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:26" ht="13" x14ac:dyDescent="0.15">
      <c r="A1073" s="15">
        <v>397</v>
      </c>
      <c r="B1073" s="15" t="s">
        <v>2</v>
      </c>
      <c r="C1073" s="15" t="s">
        <v>5</v>
      </c>
      <c r="D1073" s="15">
        <v>7</v>
      </c>
      <c r="E1073" s="15" t="s">
        <v>21</v>
      </c>
      <c r="F1073" s="15">
        <v>4</v>
      </c>
      <c r="G1073" s="15">
        <v>1.44</v>
      </c>
      <c r="H1073" s="15">
        <v>1.45</v>
      </c>
      <c r="I1073" s="15">
        <v>50.82</v>
      </c>
      <c r="J1073" s="15">
        <v>52.27</v>
      </c>
      <c r="K1073" s="15">
        <v>50.530999999999999</v>
      </c>
      <c r="L1073" s="15">
        <v>51.884999999999998</v>
      </c>
      <c r="M1073" s="15" t="s">
        <v>3681</v>
      </c>
      <c r="N1073" s="15" t="s">
        <v>3682</v>
      </c>
      <c r="O1073" s="15" t="s">
        <v>3683</v>
      </c>
      <c r="P1073" s="15">
        <v>0</v>
      </c>
      <c r="Q1073" s="15">
        <v>0</v>
      </c>
      <c r="R1073" s="15"/>
      <c r="S1073" s="15"/>
      <c r="T1073" s="15"/>
      <c r="U1073" s="15"/>
      <c r="V1073" s="15"/>
      <c r="W1073" s="15"/>
      <c r="X1073" s="15"/>
      <c r="Y1073" s="15"/>
      <c r="Z1073" s="15"/>
    </row>
    <row r="1074" spans="1:26" ht="13" x14ac:dyDescent="0.15">
      <c r="A1074" s="15">
        <v>397</v>
      </c>
      <c r="B1074" s="15" t="s">
        <v>2</v>
      </c>
      <c r="C1074" s="15" t="s">
        <v>5</v>
      </c>
      <c r="D1074" s="15">
        <v>7</v>
      </c>
      <c r="E1074" s="15" t="s">
        <v>21</v>
      </c>
      <c r="F1074" s="15">
        <v>5</v>
      </c>
      <c r="G1074" s="15">
        <v>1.45</v>
      </c>
      <c r="H1074" s="15">
        <v>1.48</v>
      </c>
      <c r="I1074" s="15">
        <v>52.27</v>
      </c>
      <c r="J1074" s="15">
        <v>53.75</v>
      </c>
      <c r="K1074" s="15">
        <v>51.884999999999998</v>
      </c>
      <c r="L1074" s="15">
        <v>53.265999999999998</v>
      </c>
      <c r="M1074" s="15" t="s">
        <v>3684</v>
      </c>
      <c r="N1074" s="15" t="s">
        <v>3685</v>
      </c>
      <c r="O1074" s="15" t="s">
        <v>3686</v>
      </c>
      <c r="P1074" s="15">
        <v>1</v>
      </c>
      <c r="Q1074" s="15">
        <v>0</v>
      </c>
      <c r="R1074" s="15"/>
      <c r="S1074" s="15"/>
      <c r="T1074" s="15"/>
      <c r="U1074" s="15"/>
      <c r="V1074" s="15"/>
      <c r="W1074" s="15"/>
      <c r="X1074" s="15"/>
      <c r="Y1074" s="15"/>
      <c r="Z1074" s="15"/>
    </row>
    <row r="1075" spans="1:26" ht="13" x14ac:dyDescent="0.15">
      <c r="A1075" s="15">
        <v>397</v>
      </c>
      <c r="B1075" s="15" t="s">
        <v>2</v>
      </c>
      <c r="C1075" s="15" t="s">
        <v>5</v>
      </c>
      <c r="D1075" s="15">
        <v>7</v>
      </c>
      <c r="E1075" s="15" t="s">
        <v>21</v>
      </c>
      <c r="F1075" s="15">
        <v>6</v>
      </c>
      <c r="G1075" s="15">
        <v>1.44</v>
      </c>
      <c r="H1075" s="15">
        <v>1.49</v>
      </c>
      <c r="I1075" s="15">
        <v>53.75</v>
      </c>
      <c r="J1075" s="15">
        <v>55.24</v>
      </c>
      <c r="K1075" s="15">
        <v>53.265999999999998</v>
      </c>
      <c r="L1075" s="15">
        <v>54.655999999999999</v>
      </c>
      <c r="M1075" s="15" t="s">
        <v>3687</v>
      </c>
      <c r="N1075" s="15" t="s">
        <v>3688</v>
      </c>
      <c r="O1075" s="15" t="s">
        <v>3689</v>
      </c>
      <c r="P1075" s="15">
        <v>0</v>
      </c>
      <c r="Q1075" s="15">
        <v>0</v>
      </c>
      <c r="R1075" s="15"/>
      <c r="S1075" s="15"/>
      <c r="T1075" s="15"/>
      <c r="U1075" s="15"/>
      <c r="V1075" s="15"/>
      <c r="W1075" s="15"/>
      <c r="X1075" s="15"/>
      <c r="Y1075" s="15"/>
      <c r="Z1075" s="15"/>
    </row>
    <row r="1076" spans="1:26" ht="13" x14ac:dyDescent="0.15">
      <c r="A1076" s="15">
        <v>397</v>
      </c>
      <c r="B1076" s="15" t="s">
        <v>2</v>
      </c>
      <c r="C1076" s="15" t="s">
        <v>5</v>
      </c>
      <c r="D1076" s="15">
        <v>7</v>
      </c>
      <c r="E1076" s="15" t="s">
        <v>21</v>
      </c>
      <c r="F1076" s="15">
        <v>7</v>
      </c>
      <c r="G1076" s="15">
        <v>1.2</v>
      </c>
      <c r="H1076" s="15">
        <v>1.23</v>
      </c>
      <c r="I1076" s="15">
        <v>55.24</v>
      </c>
      <c r="J1076" s="15">
        <v>56.47</v>
      </c>
      <c r="K1076" s="15">
        <v>54.655999999999999</v>
      </c>
      <c r="L1076" s="15">
        <v>55.804000000000002</v>
      </c>
      <c r="M1076" s="15" t="s">
        <v>3690</v>
      </c>
      <c r="N1076" s="15" t="s">
        <v>3691</v>
      </c>
      <c r="O1076" s="15" t="s">
        <v>3692</v>
      </c>
      <c r="P1076" s="15">
        <v>0</v>
      </c>
      <c r="Q1076" s="15">
        <v>0</v>
      </c>
      <c r="R1076" s="15"/>
      <c r="S1076" s="15"/>
      <c r="T1076" s="15"/>
      <c r="U1076" s="15"/>
      <c r="V1076" s="15"/>
      <c r="W1076" s="15"/>
      <c r="X1076" s="15"/>
      <c r="Y1076" s="15"/>
      <c r="Z1076" s="15"/>
    </row>
    <row r="1077" spans="1:26" ht="13" x14ac:dyDescent="0.15">
      <c r="A1077" s="15">
        <v>397</v>
      </c>
      <c r="B1077" s="15" t="s">
        <v>2</v>
      </c>
      <c r="C1077" s="15" t="s">
        <v>5</v>
      </c>
      <c r="D1077" s="15">
        <v>7</v>
      </c>
      <c r="E1077" s="15" t="s">
        <v>21</v>
      </c>
      <c r="F1077" s="15" t="s">
        <v>463</v>
      </c>
      <c r="G1077" s="15">
        <v>0.21</v>
      </c>
      <c r="H1077" s="15">
        <v>0.21</v>
      </c>
      <c r="I1077" s="15">
        <v>56.47</v>
      </c>
      <c r="J1077" s="15">
        <v>56.68</v>
      </c>
      <c r="K1077" s="15">
        <v>55.804000000000002</v>
      </c>
      <c r="L1077" s="15">
        <v>56</v>
      </c>
      <c r="M1077" s="15" t="s">
        <v>3693</v>
      </c>
      <c r="N1077" s="15" t="s">
        <v>3694</v>
      </c>
      <c r="O1077" s="15" t="s">
        <v>3695</v>
      </c>
      <c r="P1077" s="15">
        <v>1</v>
      </c>
      <c r="Q1077" s="15">
        <v>0</v>
      </c>
      <c r="R1077" s="15"/>
      <c r="S1077" s="15"/>
      <c r="T1077" s="15"/>
      <c r="U1077" s="15"/>
      <c r="V1077" s="15"/>
      <c r="W1077" s="15"/>
      <c r="X1077" s="15"/>
      <c r="Y1077" s="15"/>
      <c r="Z1077" s="15"/>
    </row>
    <row r="1078" spans="1:26" ht="13" x14ac:dyDescent="0.15">
      <c r="A1078" s="15">
        <v>397</v>
      </c>
      <c r="B1078" s="15" t="s">
        <v>2</v>
      </c>
      <c r="C1078" s="15" t="s">
        <v>5</v>
      </c>
      <c r="D1078" s="15">
        <v>8</v>
      </c>
      <c r="E1078" s="15" t="s">
        <v>21</v>
      </c>
      <c r="F1078" s="15">
        <v>1</v>
      </c>
      <c r="G1078" s="15">
        <v>1.45</v>
      </c>
      <c r="H1078" s="15">
        <v>1.41</v>
      </c>
      <c r="I1078" s="15">
        <v>56</v>
      </c>
      <c r="J1078" s="15">
        <v>57.41</v>
      </c>
      <c r="K1078" s="15">
        <v>56</v>
      </c>
      <c r="L1078" s="15">
        <v>57.287999999999997</v>
      </c>
      <c r="M1078" s="15" t="s">
        <v>3696</v>
      </c>
      <c r="N1078" s="15" t="s">
        <v>3697</v>
      </c>
      <c r="O1078" s="15" t="s">
        <v>3698</v>
      </c>
      <c r="P1078" s="15">
        <v>0</v>
      </c>
      <c r="Q1078" s="15">
        <v>0</v>
      </c>
      <c r="R1078" s="15"/>
      <c r="S1078" s="15"/>
      <c r="T1078" s="15"/>
      <c r="U1078" s="15"/>
      <c r="V1078" s="15"/>
      <c r="W1078" s="15"/>
      <c r="X1078" s="15"/>
      <c r="Y1078" s="15"/>
      <c r="Z1078" s="15"/>
    </row>
    <row r="1079" spans="1:26" ht="13" x14ac:dyDescent="0.15">
      <c r="A1079" s="15">
        <v>397</v>
      </c>
      <c r="B1079" s="15" t="s">
        <v>2</v>
      </c>
      <c r="C1079" s="15" t="s">
        <v>5</v>
      </c>
      <c r="D1079" s="15">
        <v>8</v>
      </c>
      <c r="E1079" s="15" t="s">
        <v>21</v>
      </c>
      <c r="F1079" s="15">
        <v>2</v>
      </c>
      <c r="G1079" s="15">
        <v>1.45</v>
      </c>
      <c r="H1079" s="15">
        <v>1.44</v>
      </c>
      <c r="I1079" s="15">
        <v>57.41</v>
      </c>
      <c r="J1079" s="15">
        <v>58.85</v>
      </c>
      <c r="K1079" s="15">
        <v>57.287999999999997</v>
      </c>
      <c r="L1079" s="15">
        <v>58.603000000000002</v>
      </c>
      <c r="M1079" s="15" t="s">
        <v>3699</v>
      </c>
      <c r="N1079" s="15" t="s">
        <v>3700</v>
      </c>
      <c r="O1079" s="15" t="s">
        <v>3701</v>
      </c>
      <c r="P1079" s="15">
        <v>0</v>
      </c>
      <c r="Q1079" s="15">
        <v>0</v>
      </c>
      <c r="R1079" s="15"/>
      <c r="S1079" s="15"/>
      <c r="T1079" s="15"/>
      <c r="U1079" s="15"/>
      <c r="V1079" s="15"/>
      <c r="W1079" s="15"/>
      <c r="X1079" s="15"/>
      <c r="Y1079" s="15"/>
      <c r="Z1079" s="15"/>
    </row>
    <row r="1080" spans="1:26" ht="13" x14ac:dyDescent="0.15">
      <c r="A1080" s="15">
        <v>397</v>
      </c>
      <c r="B1080" s="15" t="s">
        <v>2</v>
      </c>
      <c r="C1080" s="15" t="s">
        <v>5</v>
      </c>
      <c r="D1080" s="15">
        <v>8</v>
      </c>
      <c r="E1080" s="15" t="s">
        <v>21</v>
      </c>
      <c r="F1080" s="15">
        <v>3</v>
      </c>
      <c r="G1080" s="15">
        <v>1.46</v>
      </c>
      <c r="H1080" s="15">
        <v>1.46</v>
      </c>
      <c r="I1080" s="15">
        <v>58.85</v>
      </c>
      <c r="J1080" s="15">
        <v>60.31</v>
      </c>
      <c r="K1080" s="15">
        <v>58.603000000000002</v>
      </c>
      <c r="L1080" s="15">
        <v>59.936999999999998</v>
      </c>
      <c r="M1080" s="15" t="s">
        <v>3702</v>
      </c>
      <c r="N1080" s="15" t="s">
        <v>3703</v>
      </c>
      <c r="O1080" s="15" t="s">
        <v>3704</v>
      </c>
      <c r="P1080" s="15">
        <v>1</v>
      </c>
      <c r="Q1080" s="15">
        <v>0</v>
      </c>
      <c r="R1080" s="15"/>
      <c r="S1080" s="15"/>
      <c r="T1080" s="15"/>
      <c r="U1080" s="15"/>
      <c r="V1080" s="15"/>
      <c r="W1080" s="15"/>
      <c r="X1080" s="15"/>
      <c r="Y1080" s="15"/>
      <c r="Z1080" s="15"/>
    </row>
    <row r="1081" spans="1:26" ht="13" x14ac:dyDescent="0.15">
      <c r="A1081" s="15">
        <v>397</v>
      </c>
      <c r="B1081" s="15" t="s">
        <v>2</v>
      </c>
      <c r="C1081" s="15" t="s">
        <v>5</v>
      </c>
      <c r="D1081" s="15">
        <v>8</v>
      </c>
      <c r="E1081" s="15" t="s">
        <v>21</v>
      </c>
      <c r="F1081" s="15">
        <v>4</v>
      </c>
      <c r="G1081" s="15">
        <v>1.49</v>
      </c>
      <c r="H1081" s="15">
        <v>1.49</v>
      </c>
      <c r="I1081" s="15">
        <v>60.31</v>
      </c>
      <c r="J1081" s="15">
        <v>61.8</v>
      </c>
      <c r="K1081" s="15">
        <v>59.936999999999998</v>
      </c>
      <c r="L1081" s="15">
        <v>61.298000000000002</v>
      </c>
      <c r="M1081" s="15" t="s">
        <v>3705</v>
      </c>
      <c r="N1081" s="15" t="s">
        <v>3706</v>
      </c>
      <c r="O1081" s="15" t="s">
        <v>3707</v>
      </c>
      <c r="P1081" s="15">
        <v>0</v>
      </c>
      <c r="Q1081" s="15">
        <v>0</v>
      </c>
      <c r="R1081" s="15"/>
      <c r="S1081" s="15"/>
      <c r="T1081" s="15"/>
      <c r="U1081" s="15"/>
      <c r="V1081" s="15"/>
      <c r="W1081" s="15"/>
      <c r="X1081" s="15"/>
      <c r="Y1081" s="15"/>
      <c r="Z1081" s="15"/>
    </row>
    <row r="1082" spans="1:26" ht="13" x14ac:dyDescent="0.15">
      <c r="A1082" s="15">
        <v>397</v>
      </c>
      <c r="B1082" s="15" t="s">
        <v>2</v>
      </c>
      <c r="C1082" s="15" t="s">
        <v>5</v>
      </c>
      <c r="D1082" s="15">
        <v>8</v>
      </c>
      <c r="E1082" s="15" t="s">
        <v>21</v>
      </c>
      <c r="F1082" s="15">
        <v>5</v>
      </c>
      <c r="G1082" s="15">
        <v>1.46</v>
      </c>
      <c r="H1082" s="15">
        <v>1.52</v>
      </c>
      <c r="I1082" s="15">
        <v>61.8</v>
      </c>
      <c r="J1082" s="15">
        <v>63.32</v>
      </c>
      <c r="K1082" s="15">
        <v>61.298000000000002</v>
      </c>
      <c r="L1082" s="15">
        <v>62.686999999999998</v>
      </c>
      <c r="M1082" s="15" t="s">
        <v>3708</v>
      </c>
      <c r="N1082" s="15" t="s">
        <v>3709</v>
      </c>
      <c r="O1082" s="15" t="s">
        <v>3710</v>
      </c>
      <c r="P1082" s="15">
        <v>1</v>
      </c>
      <c r="Q1082" s="15">
        <v>0</v>
      </c>
      <c r="R1082" s="15"/>
      <c r="S1082" s="15"/>
      <c r="T1082" s="15"/>
      <c r="U1082" s="15"/>
      <c r="V1082" s="15"/>
      <c r="W1082" s="15"/>
      <c r="X1082" s="15"/>
      <c r="Y1082" s="15"/>
      <c r="Z1082" s="15"/>
    </row>
    <row r="1083" spans="1:26" ht="13" x14ac:dyDescent="0.15">
      <c r="A1083" s="15">
        <v>397</v>
      </c>
      <c r="B1083" s="15" t="s">
        <v>2</v>
      </c>
      <c r="C1083" s="15" t="s">
        <v>5</v>
      </c>
      <c r="D1083" s="15">
        <v>8</v>
      </c>
      <c r="E1083" s="15" t="s">
        <v>21</v>
      </c>
      <c r="F1083" s="15">
        <v>6</v>
      </c>
      <c r="G1083" s="15">
        <v>1.47</v>
      </c>
      <c r="H1083" s="15">
        <v>1.52</v>
      </c>
      <c r="I1083" s="15">
        <v>63.32</v>
      </c>
      <c r="J1083" s="15">
        <v>64.84</v>
      </c>
      <c r="K1083" s="15">
        <v>62.686999999999998</v>
      </c>
      <c r="L1083" s="15">
        <v>64.075000000000003</v>
      </c>
      <c r="M1083" s="15" t="s">
        <v>3711</v>
      </c>
      <c r="N1083" s="15" t="s">
        <v>3712</v>
      </c>
      <c r="O1083" s="15" t="s">
        <v>3713</v>
      </c>
      <c r="P1083" s="15">
        <v>0</v>
      </c>
      <c r="Q1083" s="15">
        <v>0</v>
      </c>
      <c r="R1083" s="15"/>
      <c r="S1083" s="15"/>
      <c r="T1083" s="15"/>
      <c r="U1083" s="15"/>
      <c r="V1083" s="15"/>
      <c r="W1083" s="15"/>
      <c r="X1083" s="15"/>
      <c r="Y1083" s="15"/>
      <c r="Z1083" s="15"/>
    </row>
    <row r="1084" spans="1:26" ht="13" x14ac:dyDescent="0.15">
      <c r="A1084" s="15">
        <v>397</v>
      </c>
      <c r="B1084" s="15" t="s">
        <v>2</v>
      </c>
      <c r="C1084" s="15" t="s">
        <v>5</v>
      </c>
      <c r="D1084" s="15">
        <v>8</v>
      </c>
      <c r="E1084" s="15" t="s">
        <v>21</v>
      </c>
      <c r="F1084" s="15">
        <v>7</v>
      </c>
      <c r="G1084" s="15">
        <v>1.29</v>
      </c>
      <c r="H1084" s="15">
        <v>1.29</v>
      </c>
      <c r="I1084" s="15">
        <v>64.84</v>
      </c>
      <c r="J1084" s="15">
        <v>66.13</v>
      </c>
      <c r="K1084" s="15">
        <v>64.075000000000003</v>
      </c>
      <c r="L1084" s="15">
        <v>65.254000000000005</v>
      </c>
      <c r="M1084" s="15" t="s">
        <v>3714</v>
      </c>
      <c r="N1084" s="15" t="s">
        <v>3715</v>
      </c>
      <c r="O1084" s="15" t="s">
        <v>3716</v>
      </c>
      <c r="P1084" s="15">
        <v>0</v>
      </c>
      <c r="Q1084" s="15">
        <v>0</v>
      </c>
      <c r="R1084" s="15"/>
      <c r="S1084" s="15"/>
      <c r="T1084" s="15"/>
      <c r="U1084" s="15"/>
      <c r="V1084" s="15"/>
      <c r="W1084" s="15"/>
      <c r="X1084" s="15"/>
      <c r="Y1084" s="15"/>
      <c r="Z1084" s="15"/>
    </row>
    <row r="1085" spans="1:26" ht="13" x14ac:dyDescent="0.15">
      <c r="A1085" s="15">
        <v>397</v>
      </c>
      <c r="B1085" s="15" t="s">
        <v>2</v>
      </c>
      <c r="C1085" s="15" t="s">
        <v>5</v>
      </c>
      <c r="D1085" s="15">
        <v>8</v>
      </c>
      <c r="E1085" s="15" t="s">
        <v>21</v>
      </c>
      <c r="F1085" s="15" t="s">
        <v>463</v>
      </c>
      <c r="G1085" s="15">
        <v>0.27</v>
      </c>
      <c r="H1085" s="15">
        <v>0.27</v>
      </c>
      <c r="I1085" s="15">
        <v>66.13</v>
      </c>
      <c r="J1085" s="15">
        <v>66.400000000000006</v>
      </c>
      <c r="K1085" s="15">
        <v>65.254000000000005</v>
      </c>
      <c r="L1085" s="15">
        <v>65.5</v>
      </c>
      <c r="M1085" s="15" t="s">
        <v>3717</v>
      </c>
      <c r="N1085" s="15" t="s">
        <v>3718</v>
      </c>
      <c r="O1085" s="15" t="s">
        <v>3719</v>
      </c>
      <c r="P1085" s="15">
        <v>1</v>
      </c>
      <c r="Q1085" s="15">
        <v>0</v>
      </c>
      <c r="R1085" s="15"/>
      <c r="S1085" s="15"/>
      <c r="T1085" s="15"/>
      <c r="U1085" s="15"/>
      <c r="V1085" s="15"/>
      <c r="W1085" s="15"/>
      <c r="X1085" s="15"/>
      <c r="Y1085" s="15"/>
      <c r="Z1085" s="15"/>
    </row>
    <row r="1086" spans="1:26" ht="13" x14ac:dyDescent="0.15">
      <c r="A1086" s="15">
        <v>397</v>
      </c>
      <c r="B1086" s="15" t="s">
        <v>2</v>
      </c>
      <c r="C1086" s="15" t="s">
        <v>5</v>
      </c>
      <c r="D1086" s="15">
        <v>9</v>
      </c>
      <c r="E1086" s="15" t="s">
        <v>21</v>
      </c>
      <c r="F1086" s="15">
        <v>1</v>
      </c>
      <c r="G1086" s="15">
        <v>1.46</v>
      </c>
      <c r="H1086" s="15">
        <v>1.41</v>
      </c>
      <c r="I1086" s="15">
        <v>65.5</v>
      </c>
      <c r="J1086" s="15">
        <v>66.91</v>
      </c>
      <c r="K1086" s="15">
        <v>65.5</v>
      </c>
      <c r="L1086" s="15">
        <v>66.823999999999998</v>
      </c>
      <c r="M1086" s="15" t="s">
        <v>3720</v>
      </c>
      <c r="N1086" s="15" t="s">
        <v>3721</v>
      </c>
      <c r="O1086" s="15" t="s">
        <v>3722</v>
      </c>
      <c r="P1086" s="15">
        <v>0</v>
      </c>
      <c r="Q1086" s="15">
        <v>0</v>
      </c>
      <c r="R1086" s="15"/>
      <c r="S1086" s="15"/>
      <c r="T1086" s="15"/>
      <c r="U1086" s="15"/>
      <c r="V1086" s="15"/>
      <c r="W1086" s="15"/>
      <c r="X1086" s="15"/>
      <c r="Y1086" s="15"/>
      <c r="Z1086" s="15"/>
    </row>
    <row r="1087" spans="1:26" ht="13" x14ac:dyDescent="0.15">
      <c r="A1087" s="15">
        <v>397</v>
      </c>
      <c r="B1087" s="15" t="s">
        <v>2</v>
      </c>
      <c r="C1087" s="15" t="s">
        <v>5</v>
      </c>
      <c r="D1087" s="15">
        <v>9</v>
      </c>
      <c r="E1087" s="15" t="s">
        <v>21</v>
      </c>
      <c r="F1087" s="15">
        <v>2</v>
      </c>
      <c r="G1087" s="15">
        <v>1.45</v>
      </c>
      <c r="H1087" s="15">
        <v>1.4</v>
      </c>
      <c r="I1087" s="15">
        <v>66.91</v>
      </c>
      <c r="J1087" s="15">
        <v>68.31</v>
      </c>
      <c r="K1087" s="15">
        <v>66.823999999999998</v>
      </c>
      <c r="L1087" s="15">
        <v>68.138000000000005</v>
      </c>
      <c r="M1087" s="15" t="s">
        <v>3723</v>
      </c>
      <c r="N1087" s="15" t="s">
        <v>3724</v>
      </c>
      <c r="O1087" s="15" t="s">
        <v>3725</v>
      </c>
      <c r="P1087" s="15">
        <v>0</v>
      </c>
      <c r="Q1087" s="15">
        <v>0</v>
      </c>
      <c r="R1087" s="15"/>
      <c r="S1087" s="15"/>
      <c r="T1087" s="15"/>
      <c r="U1087" s="15"/>
      <c r="V1087" s="15"/>
      <c r="W1087" s="15"/>
      <c r="X1087" s="15"/>
      <c r="Y1087" s="15"/>
      <c r="Z1087" s="15"/>
    </row>
    <row r="1088" spans="1:26" ht="13" x14ac:dyDescent="0.15">
      <c r="A1088" s="15">
        <v>397</v>
      </c>
      <c r="B1088" s="15" t="s">
        <v>2</v>
      </c>
      <c r="C1088" s="15" t="s">
        <v>5</v>
      </c>
      <c r="D1088" s="15">
        <v>9</v>
      </c>
      <c r="E1088" s="15" t="s">
        <v>21</v>
      </c>
      <c r="F1088" s="15">
        <v>3</v>
      </c>
      <c r="G1088" s="15">
        <v>1.46</v>
      </c>
      <c r="H1088" s="15">
        <v>1.39</v>
      </c>
      <c r="I1088" s="15">
        <v>68.31</v>
      </c>
      <c r="J1088" s="15">
        <v>69.7</v>
      </c>
      <c r="K1088" s="15">
        <v>68.138000000000005</v>
      </c>
      <c r="L1088" s="15">
        <v>69.442999999999998</v>
      </c>
      <c r="M1088" s="15" t="s">
        <v>3726</v>
      </c>
      <c r="N1088" s="15" t="s">
        <v>3727</v>
      </c>
      <c r="O1088" s="15" t="s">
        <v>3728</v>
      </c>
      <c r="P1088" s="15">
        <v>0</v>
      </c>
      <c r="Q1088" s="15">
        <v>0</v>
      </c>
      <c r="R1088" s="15"/>
      <c r="S1088" s="15"/>
      <c r="T1088" s="15"/>
      <c r="U1088" s="15"/>
      <c r="V1088" s="15"/>
      <c r="W1088" s="15"/>
      <c r="X1088" s="15"/>
      <c r="Y1088" s="15"/>
      <c r="Z1088" s="15"/>
    </row>
    <row r="1089" spans="1:26" ht="13" x14ac:dyDescent="0.15">
      <c r="A1089" s="15">
        <v>397</v>
      </c>
      <c r="B1089" s="15" t="s">
        <v>2</v>
      </c>
      <c r="C1089" s="15" t="s">
        <v>5</v>
      </c>
      <c r="D1089" s="15">
        <v>9</v>
      </c>
      <c r="E1089" s="15" t="s">
        <v>21</v>
      </c>
      <c r="F1089" s="15">
        <v>4</v>
      </c>
      <c r="G1089" s="15">
        <v>1.46</v>
      </c>
      <c r="H1089" s="15">
        <v>1.42</v>
      </c>
      <c r="I1089" s="15">
        <v>69.7</v>
      </c>
      <c r="J1089" s="15">
        <v>71.12</v>
      </c>
      <c r="K1089" s="15">
        <v>69.442999999999998</v>
      </c>
      <c r="L1089" s="15">
        <v>70.775000000000006</v>
      </c>
      <c r="M1089" s="15" t="s">
        <v>3729</v>
      </c>
      <c r="N1089" s="15" t="s">
        <v>3730</v>
      </c>
      <c r="O1089" s="15" t="s">
        <v>3731</v>
      </c>
      <c r="P1089" s="15">
        <v>0</v>
      </c>
      <c r="Q1089" s="15">
        <v>0</v>
      </c>
      <c r="R1089" s="15"/>
      <c r="S1089" s="15"/>
      <c r="T1089" s="15"/>
      <c r="U1089" s="15"/>
      <c r="V1089" s="15"/>
      <c r="W1089" s="15"/>
      <c r="X1089" s="15"/>
      <c r="Y1089" s="15"/>
      <c r="Z1089" s="15"/>
    </row>
    <row r="1090" spans="1:26" ht="13" x14ac:dyDescent="0.15">
      <c r="A1090" s="15">
        <v>397</v>
      </c>
      <c r="B1090" s="15" t="s">
        <v>2</v>
      </c>
      <c r="C1090" s="15" t="s">
        <v>5</v>
      </c>
      <c r="D1090" s="15">
        <v>9</v>
      </c>
      <c r="E1090" s="15" t="s">
        <v>21</v>
      </c>
      <c r="F1090" s="15">
        <v>5</v>
      </c>
      <c r="G1090" s="15">
        <v>1.47</v>
      </c>
      <c r="H1090" s="15">
        <v>1.42</v>
      </c>
      <c r="I1090" s="15">
        <v>71.12</v>
      </c>
      <c r="J1090" s="15">
        <v>72.540000000000006</v>
      </c>
      <c r="K1090" s="15">
        <v>70.775000000000006</v>
      </c>
      <c r="L1090" s="15">
        <v>72.108000000000004</v>
      </c>
      <c r="M1090" s="15" t="s">
        <v>3732</v>
      </c>
      <c r="N1090" s="15" t="s">
        <v>3733</v>
      </c>
      <c r="O1090" s="15" t="s">
        <v>3734</v>
      </c>
      <c r="P1090" s="15">
        <v>0</v>
      </c>
      <c r="Q1090" s="15">
        <v>0</v>
      </c>
      <c r="R1090" s="15"/>
      <c r="S1090" s="15"/>
      <c r="T1090" s="15"/>
      <c r="U1090" s="15"/>
      <c r="V1090" s="15"/>
      <c r="W1090" s="15"/>
      <c r="X1090" s="15"/>
      <c r="Y1090" s="15"/>
      <c r="Z1090" s="15"/>
    </row>
    <row r="1091" spans="1:26" ht="13" x14ac:dyDescent="0.15">
      <c r="A1091" s="15">
        <v>397</v>
      </c>
      <c r="B1091" s="15" t="s">
        <v>2</v>
      </c>
      <c r="C1091" s="15" t="s">
        <v>5</v>
      </c>
      <c r="D1091" s="15">
        <v>9</v>
      </c>
      <c r="E1091" s="15" t="s">
        <v>21</v>
      </c>
      <c r="F1091" s="15">
        <v>6</v>
      </c>
      <c r="G1091" s="15">
        <v>1.45</v>
      </c>
      <c r="H1091" s="15">
        <v>1.41</v>
      </c>
      <c r="I1091" s="15">
        <v>72.540000000000006</v>
      </c>
      <c r="J1091" s="15">
        <v>73.95</v>
      </c>
      <c r="K1091" s="15">
        <v>72.108000000000004</v>
      </c>
      <c r="L1091" s="15">
        <v>73.432000000000002</v>
      </c>
      <c r="M1091" s="15" t="s">
        <v>3735</v>
      </c>
      <c r="N1091" s="15" t="s">
        <v>3736</v>
      </c>
      <c r="O1091" s="15" t="s">
        <v>3737</v>
      </c>
      <c r="P1091" s="15">
        <v>0</v>
      </c>
      <c r="Q1091" s="15">
        <v>0</v>
      </c>
      <c r="R1091" s="15"/>
      <c r="S1091" s="15"/>
      <c r="T1091" s="15"/>
      <c r="U1091" s="15"/>
      <c r="V1091" s="15"/>
      <c r="W1091" s="15"/>
      <c r="X1091" s="15"/>
      <c r="Y1091" s="15"/>
      <c r="Z1091" s="15"/>
    </row>
    <row r="1092" spans="1:26" ht="13" x14ac:dyDescent="0.15">
      <c r="A1092" s="15">
        <v>397</v>
      </c>
      <c r="B1092" s="15" t="s">
        <v>2</v>
      </c>
      <c r="C1092" s="15" t="s">
        <v>5</v>
      </c>
      <c r="D1092" s="15">
        <v>9</v>
      </c>
      <c r="E1092" s="15" t="s">
        <v>21</v>
      </c>
      <c r="F1092" s="15">
        <v>7</v>
      </c>
      <c r="G1092" s="15">
        <v>1.39</v>
      </c>
      <c r="H1092" s="15">
        <v>1.34</v>
      </c>
      <c r="I1092" s="15">
        <v>73.95</v>
      </c>
      <c r="J1092" s="15">
        <v>75.290000000000006</v>
      </c>
      <c r="K1092" s="15">
        <v>73.432000000000002</v>
      </c>
      <c r="L1092" s="15">
        <v>74.69</v>
      </c>
      <c r="M1092" s="15" t="s">
        <v>3738</v>
      </c>
      <c r="N1092" s="15" t="s">
        <v>3739</v>
      </c>
      <c r="O1092" s="15" t="s">
        <v>3740</v>
      </c>
      <c r="P1092" s="15">
        <v>0</v>
      </c>
      <c r="Q1092" s="15">
        <v>0</v>
      </c>
      <c r="R1092" s="15"/>
      <c r="S1092" s="15"/>
      <c r="T1092" s="15"/>
      <c r="U1092" s="15"/>
      <c r="V1092" s="15"/>
      <c r="W1092" s="15"/>
      <c r="X1092" s="15"/>
      <c r="Y1092" s="15"/>
      <c r="Z1092" s="15"/>
    </row>
    <row r="1093" spans="1:26" ht="13" x14ac:dyDescent="0.15">
      <c r="A1093" s="15">
        <v>397</v>
      </c>
      <c r="B1093" s="15" t="s">
        <v>2</v>
      </c>
      <c r="C1093" s="15" t="s">
        <v>5</v>
      </c>
      <c r="D1093" s="15">
        <v>9</v>
      </c>
      <c r="E1093" s="15" t="s">
        <v>21</v>
      </c>
      <c r="F1093" s="15" t="s">
        <v>463</v>
      </c>
      <c r="G1093" s="15">
        <v>0.33</v>
      </c>
      <c r="H1093" s="15">
        <v>0.33</v>
      </c>
      <c r="I1093" s="15">
        <v>75.290000000000006</v>
      </c>
      <c r="J1093" s="15">
        <v>75.62</v>
      </c>
      <c r="K1093" s="15">
        <v>74.69</v>
      </c>
      <c r="L1093" s="15">
        <v>75</v>
      </c>
      <c r="M1093" s="15" t="s">
        <v>3741</v>
      </c>
      <c r="N1093" s="15" t="s">
        <v>3742</v>
      </c>
      <c r="O1093" s="15" t="s">
        <v>3743</v>
      </c>
      <c r="P1093" s="15">
        <v>1</v>
      </c>
      <c r="Q1093" s="15">
        <v>0</v>
      </c>
      <c r="R1093" s="15"/>
      <c r="S1093" s="15"/>
      <c r="T1093" s="15"/>
      <c r="U1093" s="15"/>
      <c r="V1093" s="15"/>
      <c r="W1093" s="15"/>
      <c r="X1093" s="15"/>
      <c r="Y1093" s="15"/>
      <c r="Z1093" s="15"/>
    </row>
    <row r="1094" spans="1:26" ht="13" x14ac:dyDescent="0.15">
      <c r="A1094" s="15">
        <v>397</v>
      </c>
      <c r="B1094" s="15" t="s">
        <v>2</v>
      </c>
      <c r="C1094" s="15" t="s">
        <v>5</v>
      </c>
      <c r="D1094" s="15">
        <v>10</v>
      </c>
      <c r="E1094" s="15" t="s">
        <v>21</v>
      </c>
      <c r="F1094" s="15">
        <v>1</v>
      </c>
      <c r="G1094" s="15">
        <v>0.57999999999999996</v>
      </c>
      <c r="H1094" s="15">
        <v>0.57999999999999996</v>
      </c>
      <c r="I1094" s="15">
        <v>75</v>
      </c>
      <c r="J1094" s="15">
        <v>75.58</v>
      </c>
      <c r="K1094" s="15">
        <v>75</v>
      </c>
      <c r="L1094" s="15">
        <v>75.531000000000006</v>
      </c>
      <c r="M1094" s="15" t="s">
        <v>3744</v>
      </c>
      <c r="N1094" s="15" t="s">
        <v>3745</v>
      </c>
      <c r="O1094" s="15" t="s">
        <v>3746</v>
      </c>
      <c r="P1094" s="15">
        <v>0</v>
      </c>
      <c r="Q1094" s="15">
        <v>0</v>
      </c>
      <c r="R1094" s="15" t="s">
        <v>3747</v>
      </c>
      <c r="S1094" s="15"/>
      <c r="T1094" s="15"/>
      <c r="U1094" s="15"/>
      <c r="V1094" s="15"/>
      <c r="W1094" s="15"/>
      <c r="X1094" s="15"/>
      <c r="Y1094" s="15"/>
      <c r="Z1094" s="15"/>
    </row>
    <row r="1095" spans="1:26" ht="13" x14ac:dyDescent="0.15">
      <c r="A1095" s="15">
        <v>397</v>
      </c>
      <c r="B1095" s="15" t="s">
        <v>2</v>
      </c>
      <c r="C1095" s="15" t="s">
        <v>5</v>
      </c>
      <c r="D1095" s="15">
        <v>10</v>
      </c>
      <c r="E1095" s="15" t="s">
        <v>21</v>
      </c>
      <c r="F1095" s="15">
        <v>2</v>
      </c>
      <c r="G1095" s="15">
        <v>1.46</v>
      </c>
      <c r="H1095" s="15">
        <v>1.41</v>
      </c>
      <c r="I1095" s="15">
        <v>75.58</v>
      </c>
      <c r="J1095" s="15">
        <v>76.989999999999995</v>
      </c>
      <c r="K1095" s="15">
        <v>75.531000000000006</v>
      </c>
      <c r="L1095" s="15">
        <v>76.822999999999993</v>
      </c>
      <c r="M1095" s="15" t="s">
        <v>3748</v>
      </c>
      <c r="N1095" s="15" t="s">
        <v>3749</v>
      </c>
      <c r="O1095" s="15" t="s">
        <v>3750</v>
      </c>
      <c r="P1095" s="15">
        <v>0</v>
      </c>
      <c r="Q1095" s="15">
        <v>0</v>
      </c>
      <c r="R1095" s="15"/>
      <c r="S1095" s="15"/>
      <c r="T1095" s="15"/>
      <c r="U1095" s="15"/>
      <c r="V1095" s="15"/>
      <c r="W1095" s="15"/>
      <c r="X1095" s="15"/>
      <c r="Y1095" s="15"/>
      <c r="Z1095" s="15"/>
    </row>
    <row r="1096" spans="1:26" ht="13" x14ac:dyDescent="0.15">
      <c r="A1096" s="15">
        <v>397</v>
      </c>
      <c r="B1096" s="15" t="s">
        <v>2</v>
      </c>
      <c r="C1096" s="15" t="s">
        <v>5</v>
      </c>
      <c r="D1096" s="15">
        <v>10</v>
      </c>
      <c r="E1096" s="15" t="s">
        <v>21</v>
      </c>
      <c r="F1096" s="15">
        <v>3</v>
      </c>
      <c r="G1096" s="15">
        <v>1.34</v>
      </c>
      <c r="H1096" s="15">
        <v>1.29</v>
      </c>
      <c r="I1096" s="15">
        <v>76.989999999999995</v>
      </c>
      <c r="J1096" s="15">
        <v>78.28</v>
      </c>
      <c r="K1096" s="15">
        <v>76.822999999999993</v>
      </c>
      <c r="L1096" s="15">
        <v>78.004999999999995</v>
      </c>
      <c r="M1096" s="15" t="s">
        <v>3751</v>
      </c>
      <c r="N1096" s="15" t="s">
        <v>3752</v>
      </c>
      <c r="O1096" s="15" t="s">
        <v>3753</v>
      </c>
      <c r="P1096" s="15">
        <v>0</v>
      </c>
      <c r="Q1096" s="15">
        <v>0</v>
      </c>
      <c r="R1096" s="15"/>
      <c r="S1096" s="15"/>
      <c r="T1096" s="15"/>
      <c r="U1096" s="15"/>
      <c r="V1096" s="15"/>
      <c r="W1096" s="15"/>
      <c r="X1096" s="15"/>
      <c r="Y1096" s="15"/>
      <c r="Z1096" s="15"/>
    </row>
    <row r="1097" spans="1:26" ht="13" x14ac:dyDescent="0.15">
      <c r="A1097" s="15">
        <v>397</v>
      </c>
      <c r="B1097" s="15" t="s">
        <v>2</v>
      </c>
      <c r="C1097" s="15" t="s">
        <v>5</v>
      </c>
      <c r="D1097" s="15">
        <v>10</v>
      </c>
      <c r="E1097" s="15" t="s">
        <v>21</v>
      </c>
      <c r="F1097" s="15">
        <v>4</v>
      </c>
      <c r="G1097" s="15">
        <v>1.39</v>
      </c>
      <c r="H1097" s="15">
        <v>1.36</v>
      </c>
      <c r="I1097" s="15">
        <v>78.28</v>
      </c>
      <c r="J1097" s="15">
        <v>79.64</v>
      </c>
      <c r="K1097" s="15">
        <v>78.004999999999995</v>
      </c>
      <c r="L1097" s="15">
        <v>79.251000000000005</v>
      </c>
      <c r="M1097" s="15" t="s">
        <v>3754</v>
      </c>
      <c r="N1097" s="15" t="s">
        <v>3755</v>
      </c>
      <c r="O1097" s="15" t="s">
        <v>3756</v>
      </c>
      <c r="P1097" s="15">
        <v>0</v>
      </c>
      <c r="Q1097" s="15">
        <v>0</v>
      </c>
      <c r="R1097" s="15"/>
      <c r="S1097" s="15"/>
      <c r="T1097" s="15"/>
      <c r="U1097" s="15"/>
      <c r="V1097" s="15"/>
      <c r="W1097" s="15"/>
      <c r="X1097" s="15"/>
      <c r="Y1097" s="15"/>
      <c r="Z1097" s="15"/>
    </row>
    <row r="1098" spans="1:26" ht="13" x14ac:dyDescent="0.15">
      <c r="A1098" s="15">
        <v>397</v>
      </c>
      <c r="B1098" s="15" t="s">
        <v>2</v>
      </c>
      <c r="C1098" s="15" t="s">
        <v>5</v>
      </c>
      <c r="D1098" s="15">
        <v>10</v>
      </c>
      <c r="E1098" s="15" t="s">
        <v>21</v>
      </c>
      <c r="F1098" s="15">
        <v>5</v>
      </c>
      <c r="G1098" s="15">
        <v>1.45</v>
      </c>
      <c r="H1098" s="15">
        <v>1.4</v>
      </c>
      <c r="I1098" s="15">
        <v>79.64</v>
      </c>
      <c r="J1098" s="15">
        <v>81.040000000000006</v>
      </c>
      <c r="K1098" s="15">
        <v>79.251000000000005</v>
      </c>
      <c r="L1098" s="15">
        <v>80.533000000000001</v>
      </c>
      <c r="M1098" s="15" t="s">
        <v>3757</v>
      </c>
      <c r="N1098" s="15" t="s">
        <v>3758</v>
      </c>
      <c r="O1098" s="15" t="s">
        <v>3759</v>
      </c>
      <c r="P1098" s="15">
        <v>0</v>
      </c>
      <c r="Q1098" s="15">
        <v>0</v>
      </c>
      <c r="R1098" s="15"/>
      <c r="S1098" s="15"/>
      <c r="T1098" s="15"/>
      <c r="U1098" s="15"/>
      <c r="V1098" s="15"/>
      <c r="W1098" s="15"/>
      <c r="X1098" s="15"/>
      <c r="Y1098" s="15"/>
      <c r="Z1098" s="15"/>
    </row>
    <row r="1099" spans="1:26" ht="13" x14ac:dyDescent="0.15">
      <c r="A1099" s="15">
        <v>397</v>
      </c>
      <c r="B1099" s="15" t="s">
        <v>2</v>
      </c>
      <c r="C1099" s="15" t="s">
        <v>5</v>
      </c>
      <c r="D1099" s="15">
        <v>10</v>
      </c>
      <c r="E1099" s="15" t="s">
        <v>21</v>
      </c>
      <c r="F1099" s="15">
        <v>6</v>
      </c>
      <c r="G1099" s="15">
        <v>1.45</v>
      </c>
      <c r="H1099" s="15">
        <v>1.41</v>
      </c>
      <c r="I1099" s="15">
        <v>81.040000000000006</v>
      </c>
      <c r="J1099" s="15">
        <v>82.45</v>
      </c>
      <c r="K1099" s="15">
        <v>80.533000000000001</v>
      </c>
      <c r="L1099" s="15">
        <v>81.825000000000003</v>
      </c>
      <c r="M1099" s="15" t="s">
        <v>3760</v>
      </c>
      <c r="N1099" s="15" t="s">
        <v>3761</v>
      </c>
      <c r="O1099" s="15" t="s">
        <v>3762</v>
      </c>
      <c r="P1099" s="15">
        <v>0</v>
      </c>
      <c r="Q1099" s="15">
        <v>0</v>
      </c>
      <c r="R1099" s="15"/>
      <c r="S1099" s="15"/>
      <c r="T1099" s="15"/>
      <c r="U1099" s="15"/>
      <c r="V1099" s="15"/>
      <c r="W1099" s="15"/>
      <c r="X1099" s="15"/>
      <c r="Y1099" s="15"/>
      <c r="Z1099" s="15"/>
    </row>
    <row r="1100" spans="1:26" ht="13" x14ac:dyDescent="0.15">
      <c r="A1100" s="15">
        <v>397</v>
      </c>
      <c r="B1100" s="15" t="s">
        <v>2</v>
      </c>
      <c r="C1100" s="15" t="s">
        <v>5</v>
      </c>
      <c r="D1100" s="15">
        <v>10</v>
      </c>
      <c r="E1100" s="15" t="s">
        <v>21</v>
      </c>
      <c r="F1100" s="15">
        <v>7</v>
      </c>
      <c r="G1100" s="15">
        <v>1.36</v>
      </c>
      <c r="H1100" s="15">
        <v>1.31</v>
      </c>
      <c r="I1100" s="15">
        <v>82.45</v>
      </c>
      <c r="J1100" s="15">
        <v>83.76</v>
      </c>
      <c r="K1100" s="15">
        <v>81.825000000000003</v>
      </c>
      <c r="L1100" s="15">
        <v>83.025000000000006</v>
      </c>
      <c r="M1100" s="15" t="s">
        <v>3763</v>
      </c>
      <c r="N1100" s="15" t="s">
        <v>3764</v>
      </c>
      <c r="O1100" s="15" t="s">
        <v>3765</v>
      </c>
      <c r="P1100" s="15">
        <v>0</v>
      </c>
      <c r="Q1100" s="15">
        <v>0</v>
      </c>
      <c r="R1100" s="15"/>
      <c r="S1100" s="15"/>
      <c r="T1100" s="15"/>
      <c r="U1100" s="15"/>
      <c r="V1100" s="15"/>
      <c r="W1100" s="15"/>
      <c r="X1100" s="15"/>
      <c r="Y1100" s="15"/>
      <c r="Z1100" s="15"/>
    </row>
    <row r="1101" spans="1:26" ht="13" x14ac:dyDescent="0.15">
      <c r="A1101" s="15">
        <v>397</v>
      </c>
      <c r="B1101" s="15" t="s">
        <v>2</v>
      </c>
      <c r="C1101" s="15" t="s">
        <v>5</v>
      </c>
      <c r="D1101" s="15">
        <v>10</v>
      </c>
      <c r="E1101" s="15" t="s">
        <v>21</v>
      </c>
      <c r="F1101" s="15">
        <v>8</v>
      </c>
      <c r="G1101" s="15">
        <v>1.31</v>
      </c>
      <c r="H1101" s="15">
        <v>1.27</v>
      </c>
      <c r="I1101" s="15">
        <v>83.76</v>
      </c>
      <c r="J1101" s="15">
        <v>85.03</v>
      </c>
      <c r="K1101" s="15">
        <v>83.025000000000006</v>
      </c>
      <c r="L1101" s="15">
        <v>84.188000000000002</v>
      </c>
      <c r="M1101" s="15" t="s">
        <v>3766</v>
      </c>
      <c r="N1101" s="15" t="s">
        <v>3767</v>
      </c>
      <c r="O1101" s="15" t="s">
        <v>3768</v>
      </c>
      <c r="P1101" s="15">
        <v>0</v>
      </c>
      <c r="Q1101" s="15">
        <v>0</v>
      </c>
      <c r="R1101" s="15"/>
      <c r="S1101" s="15"/>
      <c r="T1101" s="15"/>
      <c r="U1101" s="15"/>
      <c r="V1101" s="15"/>
      <c r="W1101" s="15"/>
      <c r="X1101" s="15"/>
      <c r="Y1101" s="15"/>
      <c r="Z1101" s="15"/>
    </row>
    <row r="1102" spans="1:26" ht="13" x14ac:dyDescent="0.15">
      <c r="A1102" s="15">
        <v>397</v>
      </c>
      <c r="B1102" s="15" t="s">
        <v>2</v>
      </c>
      <c r="C1102" s="15" t="s">
        <v>5</v>
      </c>
      <c r="D1102" s="15">
        <v>10</v>
      </c>
      <c r="E1102" s="15" t="s">
        <v>21</v>
      </c>
      <c r="F1102" s="15" t="s">
        <v>463</v>
      </c>
      <c r="G1102" s="15">
        <v>0.34</v>
      </c>
      <c r="H1102" s="15">
        <v>0.34</v>
      </c>
      <c r="I1102" s="15">
        <v>85.03</v>
      </c>
      <c r="J1102" s="15">
        <v>85.37</v>
      </c>
      <c r="K1102" s="15">
        <v>84.188000000000002</v>
      </c>
      <c r="L1102" s="15">
        <v>84.5</v>
      </c>
      <c r="M1102" s="15" t="s">
        <v>3769</v>
      </c>
      <c r="N1102" s="15" t="s">
        <v>3770</v>
      </c>
      <c r="O1102" s="15" t="s">
        <v>3771</v>
      </c>
      <c r="P1102" s="15">
        <v>1</v>
      </c>
      <c r="Q1102" s="15">
        <v>0</v>
      </c>
      <c r="R1102" s="15"/>
      <c r="S1102" s="15"/>
      <c r="T1102" s="15"/>
      <c r="U1102" s="15"/>
      <c r="V1102" s="15"/>
      <c r="W1102" s="15"/>
      <c r="X1102" s="15"/>
      <c r="Y1102" s="15"/>
      <c r="Z1102" s="15"/>
    </row>
    <row r="1103" spans="1:26" ht="13" x14ac:dyDescent="0.15">
      <c r="A1103" s="15">
        <v>397</v>
      </c>
      <c r="B1103" s="15" t="s">
        <v>2</v>
      </c>
      <c r="C1103" s="15" t="s">
        <v>5</v>
      </c>
      <c r="D1103" s="15">
        <v>11</v>
      </c>
      <c r="E1103" s="15" t="s">
        <v>21</v>
      </c>
      <c r="F1103" s="15">
        <v>1</v>
      </c>
      <c r="G1103" s="15">
        <v>1.4</v>
      </c>
      <c r="H1103" s="15">
        <v>1.37</v>
      </c>
      <c r="I1103" s="15">
        <v>84.5</v>
      </c>
      <c r="J1103" s="15">
        <v>85.87</v>
      </c>
      <c r="K1103" s="15">
        <v>84.5</v>
      </c>
      <c r="L1103" s="15">
        <v>85.647999999999996</v>
      </c>
      <c r="M1103" s="15" t="s">
        <v>3772</v>
      </c>
      <c r="N1103" s="15" t="s">
        <v>3773</v>
      </c>
      <c r="O1103" s="15" t="s">
        <v>3774</v>
      </c>
      <c r="P1103" s="15">
        <v>0</v>
      </c>
      <c r="Q1103" s="15">
        <v>0</v>
      </c>
      <c r="R1103" s="15"/>
      <c r="S1103" s="15"/>
      <c r="T1103" s="15"/>
      <c r="U1103" s="15"/>
      <c r="V1103" s="15"/>
      <c r="W1103" s="15"/>
      <c r="X1103" s="15"/>
      <c r="Y1103" s="15"/>
      <c r="Z1103" s="15"/>
    </row>
    <row r="1104" spans="1:26" ht="13" x14ac:dyDescent="0.15">
      <c r="A1104" s="15">
        <v>397</v>
      </c>
      <c r="B1104" s="15" t="s">
        <v>2</v>
      </c>
      <c r="C1104" s="15" t="s">
        <v>5</v>
      </c>
      <c r="D1104" s="15">
        <v>11</v>
      </c>
      <c r="E1104" s="15" t="s">
        <v>21</v>
      </c>
      <c r="F1104" s="15">
        <v>2</v>
      </c>
      <c r="G1104" s="15">
        <v>1.38</v>
      </c>
      <c r="H1104" s="15">
        <v>1.34</v>
      </c>
      <c r="I1104" s="15">
        <v>85.87</v>
      </c>
      <c r="J1104" s="15">
        <v>87.21</v>
      </c>
      <c r="K1104" s="15">
        <v>85.647999999999996</v>
      </c>
      <c r="L1104" s="15">
        <v>86.771000000000001</v>
      </c>
      <c r="M1104" s="15" t="s">
        <v>3775</v>
      </c>
      <c r="N1104" s="15" t="s">
        <v>3776</v>
      </c>
      <c r="O1104" s="15" t="s">
        <v>3777</v>
      </c>
      <c r="P1104" s="15">
        <v>0</v>
      </c>
      <c r="Q1104" s="15">
        <v>0</v>
      </c>
      <c r="R1104" s="15"/>
      <c r="S1104" s="15"/>
      <c r="T1104" s="15"/>
      <c r="U1104" s="15"/>
      <c r="V1104" s="15"/>
      <c r="W1104" s="15"/>
      <c r="X1104" s="15"/>
      <c r="Y1104" s="15"/>
      <c r="Z1104" s="15"/>
    </row>
    <row r="1105" spans="1:26" ht="13" x14ac:dyDescent="0.15">
      <c r="A1105" s="15">
        <v>397</v>
      </c>
      <c r="B1105" s="15" t="s">
        <v>2</v>
      </c>
      <c r="C1105" s="15" t="s">
        <v>5</v>
      </c>
      <c r="D1105" s="15">
        <v>11</v>
      </c>
      <c r="E1105" s="15" t="s">
        <v>21</v>
      </c>
      <c r="F1105" s="15">
        <v>3</v>
      </c>
      <c r="G1105" s="15">
        <v>1.24</v>
      </c>
      <c r="H1105" s="15">
        <v>1.21</v>
      </c>
      <c r="I1105" s="15">
        <v>87.21</v>
      </c>
      <c r="J1105" s="15">
        <v>88.42</v>
      </c>
      <c r="K1105" s="15">
        <v>86.771000000000001</v>
      </c>
      <c r="L1105" s="15">
        <v>87.784999999999997</v>
      </c>
      <c r="M1105" s="15" t="s">
        <v>3778</v>
      </c>
      <c r="N1105" s="15" t="s">
        <v>3779</v>
      </c>
      <c r="O1105" s="15" t="s">
        <v>3780</v>
      </c>
      <c r="P1105" s="15">
        <v>0</v>
      </c>
      <c r="Q1105" s="15">
        <v>0</v>
      </c>
      <c r="R1105" s="15"/>
      <c r="S1105" s="15"/>
      <c r="T1105" s="15"/>
      <c r="U1105" s="15"/>
      <c r="V1105" s="15"/>
      <c r="W1105" s="15"/>
      <c r="X1105" s="15"/>
      <c r="Y1105" s="15"/>
      <c r="Z1105" s="15"/>
    </row>
    <row r="1106" spans="1:26" ht="13" x14ac:dyDescent="0.15">
      <c r="A1106" s="15">
        <v>397</v>
      </c>
      <c r="B1106" s="15" t="s">
        <v>2</v>
      </c>
      <c r="C1106" s="15" t="s">
        <v>5</v>
      </c>
      <c r="D1106" s="15">
        <v>11</v>
      </c>
      <c r="E1106" s="15" t="s">
        <v>21</v>
      </c>
      <c r="F1106" s="15">
        <v>4</v>
      </c>
      <c r="G1106" s="15">
        <v>1.3</v>
      </c>
      <c r="H1106" s="15">
        <v>1.26</v>
      </c>
      <c r="I1106" s="15">
        <v>88.42</v>
      </c>
      <c r="J1106" s="15">
        <v>89.68</v>
      </c>
      <c r="K1106" s="15">
        <v>87.784999999999997</v>
      </c>
      <c r="L1106" s="15">
        <v>88.840999999999994</v>
      </c>
      <c r="M1106" s="15" t="s">
        <v>3781</v>
      </c>
      <c r="N1106" s="15" t="s">
        <v>3782</v>
      </c>
      <c r="O1106" s="15" t="s">
        <v>3783</v>
      </c>
      <c r="P1106" s="15">
        <v>0</v>
      </c>
      <c r="Q1106" s="15">
        <v>0</v>
      </c>
      <c r="R1106" s="15"/>
      <c r="S1106" s="15"/>
      <c r="T1106" s="15"/>
      <c r="U1106" s="15"/>
      <c r="V1106" s="15"/>
      <c r="W1106" s="15"/>
      <c r="X1106" s="15"/>
      <c r="Y1106" s="15"/>
      <c r="Z1106" s="15"/>
    </row>
    <row r="1107" spans="1:26" ht="13" x14ac:dyDescent="0.15">
      <c r="A1107" s="15">
        <v>397</v>
      </c>
      <c r="B1107" s="15" t="s">
        <v>2</v>
      </c>
      <c r="C1107" s="15" t="s">
        <v>5</v>
      </c>
      <c r="D1107" s="15">
        <v>11</v>
      </c>
      <c r="E1107" s="15" t="s">
        <v>21</v>
      </c>
      <c r="F1107" s="15">
        <v>5</v>
      </c>
      <c r="G1107" s="15">
        <v>0.98</v>
      </c>
      <c r="H1107" s="15">
        <v>0.94</v>
      </c>
      <c r="I1107" s="15">
        <v>89.68</v>
      </c>
      <c r="J1107" s="15">
        <v>90.62</v>
      </c>
      <c r="K1107" s="15">
        <v>88.840999999999994</v>
      </c>
      <c r="L1107" s="15">
        <v>89.629000000000005</v>
      </c>
      <c r="M1107" s="15" t="s">
        <v>3784</v>
      </c>
      <c r="N1107" s="15" t="s">
        <v>3785</v>
      </c>
      <c r="O1107" s="15" t="s">
        <v>3786</v>
      </c>
      <c r="P1107" s="15">
        <v>0</v>
      </c>
      <c r="Q1107" s="15">
        <v>0</v>
      </c>
      <c r="R1107" s="15"/>
      <c r="S1107" s="15"/>
      <c r="T1107" s="15"/>
      <c r="U1107" s="15"/>
      <c r="V1107" s="15"/>
      <c r="W1107" s="15"/>
      <c r="X1107" s="15"/>
      <c r="Y1107" s="15"/>
      <c r="Z1107" s="15"/>
    </row>
    <row r="1108" spans="1:26" ht="13" x14ac:dyDescent="0.15">
      <c r="A1108" s="15">
        <v>397</v>
      </c>
      <c r="B1108" s="15" t="s">
        <v>2</v>
      </c>
      <c r="C1108" s="15" t="s">
        <v>5</v>
      </c>
      <c r="D1108" s="15">
        <v>11</v>
      </c>
      <c r="E1108" s="15" t="s">
        <v>21</v>
      </c>
      <c r="F1108" s="15">
        <v>6</v>
      </c>
      <c r="G1108" s="15">
        <v>0.74</v>
      </c>
      <c r="H1108" s="15">
        <v>0.69</v>
      </c>
      <c r="I1108" s="15">
        <v>90.62</v>
      </c>
      <c r="J1108" s="15">
        <v>91.31</v>
      </c>
      <c r="K1108" s="15">
        <v>89.629000000000005</v>
      </c>
      <c r="L1108" s="15">
        <v>90.206999999999994</v>
      </c>
      <c r="M1108" s="15" t="s">
        <v>3787</v>
      </c>
      <c r="N1108" s="15" t="s">
        <v>3788</v>
      </c>
      <c r="O1108" s="15" t="s">
        <v>3789</v>
      </c>
      <c r="P1108" s="15">
        <v>0</v>
      </c>
      <c r="Q1108" s="15">
        <v>0</v>
      </c>
      <c r="R1108" s="15"/>
      <c r="S1108" s="15"/>
      <c r="T1108" s="15"/>
      <c r="U1108" s="15"/>
      <c r="V1108" s="15"/>
      <c r="W1108" s="15"/>
      <c r="X1108" s="15"/>
      <c r="Y1108" s="15"/>
      <c r="Z1108" s="15"/>
    </row>
    <row r="1109" spans="1:26" ht="13" x14ac:dyDescent="0.15">
      <c r="A1109" s="15">
        <v>397</v>
      </c>
      <c r="B1109" s="15" t="s">
        <v>2</v>
      </c>
      <c r="C1109" s="15" t="s">
        <v>5</v>
      </c>
      <c r="D1109" s="15">
        <v>11</v>
      </c>
      <c r="E1109" s="15" t="s">
        <v>21</v>
      </c>
      <c r="F1109" s="15" t="s">
        <v>463</v>
      </c>
      <c r="G1109" s="15">
        <v>0.35</v>
      </c>
      <c r="H1109" s="15">
        <v>0.35</v>
      </c>
      <c r="I1109" s="15">
        <v>91.31</v>
      </c>
      <c r="J1109" s="15">
        <v>91.66</v>
      </c>
      <c r="K1109" s="15">
        <v>90.206999999999994</v>
      </c>
      <c r="L1109" s="15">
        <v>90.5</v>
      </c>
      <c r="M1109" s="15" t="s">
        <v>3790</v>
      </c>
      <c r="N1109" s="15" t="s">
        <v>3791</v>
      </c>
      <c r="O1109" s="15" t="s">
        <v>3792</v>
      </c>
      <c r="P1109" s="15">
        <v>1</v>
      </c>
      <c r="Q1109" s="15">
        <v>0</v>
      </c>
      <c r="R1109" s="15"/>
      <c r="S1109" s="15"/>
      <c r="T1109" s="15"/>
      <c r="U1109" s="15"/>
      <c r="V1109" s="15"/>
      <c r="W1109" s="15"/>
      <c r="X1109" s="15"/>
      <c r="Y1109" s="15"/>
      <c r="Z1109" s="15"/>
    </row>
    <row r="1110" spans="1:26" ht="13" x14ac:dyDescent="0.15">
      <c r="A1110" s="15">
        <v>397</v>
      </c>
      <c r="B1110" s="15" t="s">
        <v>2</v>
      </c>
      <c r="C1110" s="15" t="s">
        <v>5</v>
      </c>
      <c r="D1110" s="15">
        <v>12</v>
      </c>
      <c r="E1110" s="15" t="s">
        <v>40</v>
      </c>
      <c r="F1110" s="15">
        <v>1</v>
      </c>
      <c r="G1110" s="15">
        <v>1.46</v>
      </c>
      <c r="H1110" s="15">
        <v>1.46</v>
      </c>
      <c r="I1110" s="15">
        <v>90.5</v>
      </c>
      <c r="J1110" s="15">
        <v>91.96</v>
      </c>
      <c r="K1110" s="15">
        <v>90.5</v>
      </c>
      <c r="L1110" s="15">
        <v>91.519000000000005</v>
      </c>
      <c r="M1110" s="15" t="s">
        <v>3793</v>
      </c>
      <c r="N1110" s="15" t="s">
        <v>3794</v>
      </c>
      <c r="O1110" s="15" t="s">
        <v>3795</v>
      </c>
      <c r="P1110" s="15">
        <v>0</v>
      </c>
      <c r="Q1110" s="15">
        <v>0</v>
      </c>
      <c r="R1110" s="15"/>
      <c r="S1110" s="15"/>
      <c r="T1110" s="15"/>
      <c r="U1110" s="15"/>
      <c r="V1110" s="15"/>
      <c r="W1110" s="15"/>
      <c r="X1110" s="15"/>
      <c r="Y1110" s="15"/>
      <c r="Z1110" s="15"/>
    </row>
    <row r="1111" spans="1:26" ht="13" x14ac:dyDescent="0.15">
      <c r="A1111" s="15">
        <v>397</v>
      </c>
      <c r="B1111" s="15" t="s">
        <v>2</v>
      </c>
      <c r="C1111" s="15" t="s">
        <v>5</v>
      </c>
      <c r="D1111" s="15">
        <v>12</v>
      </c>
      <c r="E1111" s="15" t="s">
        <v>40</v>
      </c>
      <c r="F1111" s="15">
        <v>2</v>
      </c>
      <c r="G1111" s="15">
        <v>1.46</v>
      </c>
      <c r="H1111" s="15">
        <v>1.46</v>
      </c>
      <c r="I1111" s="15">
        <v>91.96</v>
      </c>
      <c r="J1111" s="15">
        <v>93.42</v>
      </c>
      <c r="K1111" s="15">
        <v>91.519000000000005</v>
      </c>
      <c r="L1111" s="15">
        <v>92.537000000000006</v>
      </c>
      <c r="M1111" s="15" t="s">
        <v>3796</v>
      </c>
      <c r="N1111" s="15" t="s">
        <v>3797</v>
      </c>
      <c r="O1111" s="15" t="s">
        <v>3798</v>
      </c>
      <c r="P1111" s="15">
        <v>0</v>
      </c>
      <c r="Q1111" s="15">
        <v>0</v>
      </c>
      <c r="R1111" s="15"/>
      <c r="S1111" s="15"/>
      <c r="T1111" s="15"/>
      <c r="U1111" s="15"/>
      <c r="V1111" s="15"/>
      <c r="W1111" s="15"/>
      <c r="X1111" s="15"/>
      <c r="Y1111" s="15"/>
      <c r="Z1111" s="15"/>
    </row>
    <row r="1112" spans="1:26" ht="13" x14ac:dyDescent="0.15">
      <c r="A1112" s="15">
        <v>397</v>
      </c>
      <c r="B1112" s="15" t="s">
        <v>2</v>
      </c>
      <c r="C1112" s="15" t="s">
        <v>5</v>
      </c>
      <c r="D1112" s="15">
        <v>12</v>
      </c>
      <c r="E1112" s="15" t="s">
        <v>40</v>
      </c>
      <c r="F1112" s="15">
        <v>3</v>
      </c>
      <c r="G1112" s="15">
        <v>1.46</v>
      </c>
      <c r="H1112" s="15">
        <v>1.46</v>
      </c>
      <c r="I1112" s="15">
        <v>93.42</v>
      </c>
      <c r="J1112" s="15">
        <v>94.88</v>
      </c>
      <c r="K1112" s="15">
        <v>92.537000000000006</v>
      </c>
      <c r="L1112" s="15">
        <v>93.555999999999997</v>
      </c>
      <c r="M1112" s="15" t="s">
        <v>3799</v>
      </c>
      <c r="N1112" s="15" t="s">
        <v>3800</v>
      </c>
      <c r="O1112" s="15" t="s">
        <v>3801</v>
      </c>
      <c r="P1112" s="15">
        <v>0</v>
      </c>
      <c r="Q1112" s="15">
        <v>0</v>
      </c>
      <c r="R1112" s="15"/>
      <c r="S1112" s="15"/>
      <c r="T1112" s="15"/>
      <c r="U1112" s="15"/>
      <c r="V1112" s="15"/>
      <c r="W1112" s="15"/>
      <c r="X1112" s="15"/>
      <c r="Y1112" s="15"/>
      <c r="Z1112" s="15"/>
    </row>
    <row r="1113" spans="1:26" ht="13" x14ac:dyDescent="0.15">
      <c r="A1113" s="15">
        <v>397</v>
      </c>
      <c r="B1113" s="15" t="s">
        <v>2</v>
      </c>
      <c r="C1113" s="15" t="s">
        <v>5</v>
      </c>
      <c r="D1113" s="15">
        <v>12</v>
      </c>
      <c r="E1113" s="15" t="s">
        <v>40</v>
      </c>
      <c r="F1113" s="15">
        <v>4</v>
      </c>
      <c r="G1113" s="15">
        <v>1.45</v>
      </c>
      <c r="H1113" s="15">
        <v>1.45</v>
      </c>
      <c r="I1113" s="15">
        <v>94.88</v>
      </c>
      <c r="J1113" s="15">
        <v>96.33</v>
      </c>
      <c r="K1113" s="15">
        <v>93.555999999999997</v>
      </c>
      <c r="L1113" s="15">
        <v>94.567999999999998</v>
      </c>
      <c r="M1113" s="15" t="s">
        <v>3802</v>
      </c>
      <c r="N1113" s="15" t="s">
        <v>3803</v>
      </c>
      <c r="O1113" s="15" t="s">
        <v>3804</v>
      </c>
      <c r="P1113" s="15">
        <v>0</v>
      </c>
      <c r="Q1113" s="15">
        <v>0</v>
      </c>
      <c r="R1113" s="15"/>
      <c r="S1113" s="15"/>
      <c r="T1113" s="15"/>
      <c r="U1113" s="15"/>
      <c r="V1113" s="15"/>
      <c r="W1113" s="15"/>
      <c r="X1113" s="15"/>
      <c r="Y1113" s="15"/>
      <c r="Z1113" s="15"/>
    </row>
    <row r="1114" spans="1:26" ht="13" x14ac:dyDescent="0.15">
      <c r="A1114" s="15">
        <v>397</v>
      </c>
      <c r="B1114" s="15" t="s">
        <v>2</v>
      </c>
      <c r="C1114" s="15" t="s">
        <v>5</v>
      </c>
      <c r="D1114" s="15">
        <v>12</v>
      </c>
      <c r="E1114" s="15" t="s">
        <v>40</v>
      </c>
      <c r="F1114" s="15">
        <v>5</v>
      </c>
      <c r="G1114" s="15">
        <v>0.79</v>
      </c>
      <c r="H1114" s="15">
        <v>0.79</v>
      </c>
      <c r="I1114" s="15">
        <v>96.33</v>
      </c>
      <c r="J1114" s="15">
        <v>97.12</v>
      </c>
      <c r="K1114" s="15">
        <v>94.567999999999998</v>
      </c>
      <c r="L1114" s="15">
        <v>95.119</v>
      </c>
      <c r="M1114" s="15" t="s">
        <v>3805</v>
      </c>
      <c r="N1114" s="15" t="s">
        <v>3806</v>
      </c>
      <c r="O1114" s="15" t="s">
        <v>3807</v>
      </c>
      <c r="P1114" s="15">
        <v>0</v>
      </c>
      <c r="Q1114" s="15">
        <v>0</v>
      </c>
      <c r="R1114" s="15"/>
      <c r="S1114" s="15"/>
      <c r="T1114" s="15"/>
      <c r="U1114" s="15"/>
      <c r="V1114" s="15"/>
      <c r="W1114" s="15"/>
      <c r="X1114" s="15"/>
      <c r="Y1114" s="15"/>
      <c r="Z1114" s="15"/>
    </row>
    <row r="1115" spans="1:26" ht="13" x14ac:dyDescent="0.15">
      <c r="A1115" s="15">
        <v>397</v>
      </c>
      <c r="B1115" s="15" t="s">
        <v>2</v>
      </c>
      <c r="C1115" s="15" t="s">
        <v>5</v>
      </c>
      <c r="D1115" s="15">
        <v>12</v>
      </c>
      <c r="E1115" s="15" t="s">
        <v>40</v>
      </c>
      <c r="F1115" s="15" t="s">
        <v>463</v>
      </c>
      <c r="G1115" s="15">
        <v>0.26</v>
      </c>
      <c r="H1115" s="15">
        <v>0.26</v>
      </c>
      <c r="I1115" s="15">
        <v>97.12</v>
      </c>
      <c r="J1115" s="15">
        <v>97.38</v>
      </c>
      <c r="K1115" s="15">
        <v>95.119</v>
      </c>
      <c r="L1115" s="15">
        <v>95.3</v>
      </c>
      <c r="M1115" s="15" t="s">
        <v>3808</v>
      </c>
      <c r="N1115" s="15" t="s">
        <v>3809</v>
      </c>
      <c r="O1115" s="15" t="s">
        <v>3810</v>
      </c>
      <c r="P1115" s="15">
        <v>1</v>
      </c>
      <c r="Q1115" s="15">
        <v>0</v>
      </c>
      <c r="R1115" s="15"/>
      <c r="S1115" s="15"/>
      <c r="T1115" s="15"/>
      <c r="U1115" s="15"/>
      <c r="V1115" s="15"/>
      <c r="W1115" s="15"/>
      <c r="X1115" s="15"/>
      <c r="Y1115" s="15"/>
      <c r="Z1115" s="15"/>
    </row>
    <row r="1116" spans="1:26" ht="13" x14ac:dyDescent="0.15">
      <c r="A1116" s="15">
        <v>397</v>
      </c>
      <c r="B1116" s="15" t="s">
        <v>2</v>
      </c>
      <c r="C1116" s="15" t="s">
        <v>5</v>
      </c>
      <c r="D1116" s="15">
        <v>13</v>
      </c>
      <c r="E1116" s="15" t="s">
        <v>40</v>
      </c>
      <c r="F1116" s="15">
        <v>1</v>
      </c>
      <c r="G1116" s="15">
        <v>1.5</v>
      </c>
      <c r="H1116" s="15">
        <v>1.5</v>
      </c>
      <c r="I1116" s="15">
        <v>95.3</v>
      </c>
      <c r="J1116" s="15">
        <v>96.8</v>
      </c>
      <c r="K1116" s="15">
        <v>95.3</v>
      </c>
      <c r="L1116" s="15">
        <v>96.278999999999996</v>
      </c>
      <c r="M1116" s="15" t="s">
        <v>3811</v>
      </c>
      <c r="N1116" s="15" t="s">
        <v>3812</v>
      </c>
      <c r="O1116" s="15" t="s">
        <v>3813</v>
      </c>
      <c r="P1116" s="15">
        <v>0</v>
      </c>
      <c r="Q1116" s="15">
        <v>0</v>
      </c>
      <c r="R1116" s="15"/>
      <c r="S1116" s="15"/>
      <c r="T1116" s="15"/>
      <c r="U1116" s="15"/>
      <c r="V1116" s="15"/>
      <c r="W1116" s="15"/>
      <c r="X1116" s="15"/>
      <c r="Y1116" s="15"/>
      <c r="Z1116" s="15"/>
    </row>
    <row r="1117" spans="1:26" ht="13" x14ac:dyDescent="0.15">
      <c r="A1117" s="15">
        <v>397</v>
      </c>
      <c r="B1117" s="15" t="s">
        <v>2</v>
      </c>
      <c r="C1117" s="15" t="s">
        <v>5</v>
      </c>
      <c r="D1117" s="15">
        <v>13</v>
      </c>
      <c r="E1117" s="15" t="s">
        <v>40</v>
      </c>
      <c r="F1117" s="15">
        <v>2</v>
      </c>
      <c r="G1117" s="15">
        <v>1.5</v>
      </c>
      <c r="H1117" s="15">
        <v>1.5</v>
      </c>
      <c r="I1117" s="15">
        <v>96.8</v>
      </c>
      <c r="J1117" s="15">
        <v>98.3</v>
      </c>
      <c r="K1117" s="15">
        <v>96.278999999999996</v>
      </c>
      <c r="L1117" s="15">
        <v>97.257000000000005</v>
      </c>
      <c r="M1117" s="15" t="s">
        <v>3814</v>
      </c>
      <c r="N1117" s="15" t="s">
        <v>3815</v>
      </c>
      <c r="O1117" s="15" t="s">
        <v>3816</v>
      </c>
      <c r="P1117" s="15">
        <v>0</v>
      </c>
      <c r="Q1117" s="15">
        <v>0</v>
      </c>
      <c r="R1117" s="15"/>
      <c r="S1117" s="15"/>
      <c r="T1117" s="15"/>
      <c r="U1117" s="15"/>
      <c r="V1117" s="15"/>
      <c r="W1117" s="15"/>
      <c r="X1117" s="15"/>
      <c r="Y1117" s="15"/>
      <c r="Z1117" s="15"/>
    </row>
    <row r="1118" spans="1:26" ht="13" x14ac:dyDescent="0.15">
      <c r="A1118" s="15">
        <v>397</v>
      </c>
      <c r="B1118" s="15" t="s">
        <v>2</v>
      </c>
      <c r="C1118" s="15" t="s">
        <v>5</v>
      </c>
      <c r="D1118" s="15">
        <v>13</v>
      </c>
      <c r="E1118" s="15" t="s">
        <v>40</v>
      </c>
      <c r="F1118" s="15">
        <v>3</v>
      </c>
      <c r="G1118" s="15">
        <v>1.5</v>
      </c>
      <c r="H1118" s="15">
        <v>1.5</v>
      </c>
      <c r="I1118" s="15">
        <v>98.3</v>
      </c>
      <c r="J1118" s="15">
        <v>99.8</v>
      </c>
      <c r="K1118" s="15">
        <v>97.257000000000005</v>
      </c>
      <c r="L1118" s="15">
        <v>98.236000000000004</v>
      </c>
      <c r="M1118" s="15" t="s">
        <v>3817</v>
      </c>
      <c r="N1118" s="15" t="s">
        <v>3818</v>
      </c>
      <c r="O1118" s="15" t="s">
        <v>3819</v>
      </c>
      <c r="P1118" s="15">
        <v>0</v>
      </c>
      <c r="Q1118" s="15">
        <v>0</v>
      </c>
      <c r="R1118" s="15"/>
      <c r="S1118" s="15"/>
      <c r="T1118" s="15"/>
      <c r="U1118" s="15"/>
      <c r="V1118" s="15"/>
      <c r="W1118" s="15"/>
      <c r="X1118" s="15"/>
      <c r="Y1118" s="15"/>
      <c r="Z1118" s="15"/>
    </row>
    <row r="1119" spans="1:26" ht="13" x14ac:dyDescent="0.15">
      <c r="A1119" s="15">
        <v>397</v>
      </c>
      <c r="B1119" s="15" t="s">
        <v>2</v>
      </c>
      <c r="C1119" s="15" t="s">
        <v>5</v>
      </c>
      <c r="D1119" s="15">
        <v>13</v>
      </c>
      <c r="E1119" s="15" t="s">
        <v>40</v>
      </c>
      <c r="F1119" s="15">
        <v>4</v>
      </c>
      <c r="G1119" s="15">
        <v>1.5</v>
      </c>
      <c r="H1119" s="15">
        <v>1.5</v>
      </c>
      <c r="I1119" s="15">
        <v>99.8</v>
      </c>
      <c r="J1119" s="15">
        <v>101.3</v>
      </c>
      <c r="K1119" s="15">
        <v>98.236000000000004</v>
      </c>
      <c r="L1119" s="15">
        <v>99.215000000000003</v>
      </c>
      <c r="M1119" s="15" t="s">
        <v>3820</v>
      </c>
      <c r="N1119" s="15" t="s">
        <v>3821</v>
      </c>
      <c r="O1119" s="15" t="s">
        <v>3822</v>
      </c>
      <c r="P1119" s="15">
        <v>0</v>
      </c>
      <c r="Q1119" s="15">
        <v>0</v>
      </c>
      <c r="R1119" s="15"/>
      <c r="S1119" s="15"/>
      <c r="T1119" s="15"/>
      <c r="U1119" s="15"/>
      <c r="V1119" s="15"/>
      <c r="W1119" s="15"/>
      <c r="X1119" s="15"/>
      <c r="Y1119" s="15"/>
      <c r="Z1119" s="15"/>
    </row>
    <row r="1120" spans="1:26" ht="13" x14ac:dyDescent="0.15">
      <c r="A1120" s="15">
        <v>397</v>
      </c>
      <c r="B1120" s="15" t="s">
        <v>2</v>
      </c>
      <c r="C1120" s="15" t="s">
        <v>5</v>
      </c>
      <c r="D1120" s="15">
        <v>13</v>
      </c>
      <c r="E1120" s="15" t="s">
        <v>40</v>
      </c>
      <c r="F1120" s="15">
        <v>5</v>
      </c>
      <c r="G1120" s="15">
        <v>1.18</v>
      </c>
      <c r="H1120" s="15">
        <v>1.18</v>
      </c>
      <c r="I1120" s="15">
        <v>101.3</v>
      </c>
      <c r="J1120" s="15">
        <v>102.48</v>
      </c>
      <c r="K1120" s="15">
        <v>99.215000000000003</v>
      </c>
      <c r="L1120" s="15">
        <v>99.984999999999999</v>
      </c>
      <c r="M1120" s="15" t="s">
        <v>3823</v>
      </c>
      <c r="N1120" s="15" t="s">
        <v>3824</v>
      </c>
      <c r="O1120" s="15" t="s">
        <v>3825</v>
      </c>
      <c r="P1120" s="15">
        <v>0</v>
      </c>
      <c r="Q1120" s="15">
        <v>0</v>
      </c>
      <c r="R1120" s="15"/>
      <c r="S1120" s="15"/>
      <c r="T1120" s="15"/>
      <c r="U1120" s="15"/>
      <c r="V1120" s="15"/>
      <c r="W1120" s="15"/>
      <c r="X1120" s="15"/>
      <c r="Y1120" s="15"/>
      <c r="Z1120" s="15"/>
    </row>
    <row r="1121" spans="1:26" ht="13" x14ac:dyDescent="0.15">
      <c r="A1121" s="15">
        <v>397</v>
      </c>
      <c r="B1121" s="15" t="s">
        <v>2</v>
      </c>
      <c r="C1121" s="15" t="s">
        <v>5</v>
      </c>
      <c r="D1121" s="15">
        <v>13</v>
      </c>
      <c r="E1121" s="15" t="s">
        <v>40</v>
      </c>
      <c r="F1121" s="15" t="s">
        <v>463</v>
      </c>
      <c r="G1121" s="15">
        <v>0.33</v>
      </c>
      <c r="H1121" s="15">
        <v>0.33</v>
      </c>
      <c r="I1121" s="15">
        <v>102.48</v>
      </c>
      <c r="J1121" s="15">
        <v>102.81</v>
      </c>
      <c r="K1121" s="15">
        <v>99.984999999999999</v>
      </c>
      <c r="L1121" s="15">
        <v>100.2</v>
      </c>
      <c r="M1121" s="15" t="s">
        <v>3826</v>
      </c>
      <c r="N1121" s="15" t="s">
        <v>3827</v>
      </c>
      <c r="O1121" s="15" t="s">
        <v>3828</v>
      </c>
      <c r="P1121" s="15">
        <v>0</v>
      </c>
      <c r="Q1121" s="15">
        <v>0</v>
      </c>
      <c r="R1121" s="15"/>
      <c r="S1121" s="15"/>
      <c r="T1121" s="15"/>
      <c r="U1121" s="15"/>
      <c r="V1121" s="15"/>
      <c r="W1121" s="15"/>
      <c r="X1121" s="15"/>
      <c r="Y1121" s="15"/>
      <c r="Z1121" s="15"/>
    </row>
    <row r="1122" spans="1:26" ht="13" x14ac:dyDescent="0.15">
      <c r="A1122" s="15">
        <v>397</v>
      </c>
      <c r="B1122" s="15" t="s">
        <v>2</v>
      </c>
      <c r="C1122" s="15" t="s">
        <v>5</v>
      </c>
      <c r="D1122" s="15">
        <v>14</v>
      </c>
      <c r="E1122" s="15" t="s">
        <v>40</v>
      </c>
      <c r="F1122" s="15">
        <v>1</v>
      </c>
      <c r="G1122" s="15">
        <v>1.5</v>
      </c>
      <c r="H1122" s="15">
        <v>1.5</v>
      </c>
      <c r="I1122" s="15">
        <v>100.2</v>
      </c>
      <c r="J1122" s="15">
        <v>101.7</v>
      </c>
      <c r="K1122" s="15">
        <v>100.2</v>
      </c>
      <c r="L1122" s="15">
        <v>101.05</v>
      </c>
      <c r="M1122" s="15" t="s">
        <v>3829</v>
      </c>
      <c r="N1122" s="15" t="s">
        <v>3830</v>
      </c>
      <c r="O1122" s="15" t="s">
        <v>3831</v>
      </c>
      <c r="P1122" s="15">
        <v>0</v>
      </c>
      <c r="Q1122" s="15">
        <v>0</v>
      </c>
      <c r="R1122" s="15"/>
      <c r="S1122" s="15"/>
      <c r="T1122" s="15"/>
      <c r="U1122" s="15"/>
      <c r="V1122" s="15"/>
      <c r="W1122" s="15"/>
      <c r="X1122" s="15"/>
      <c r="Y1122" s="15"/>
      <c r="Z1122" s="15"/>
    </row>
    <row r="1123" spans="1:26" ht="13" x14ac:dyDescent="0.15">
      <c r="A1123" s="15">
        <v>397</v>
      </c>
      <c r="B1123" s="15" t="s">
        <v>2</v>
      </c>
      <c r="C1123" s="15" t="s">
        <v>5</v>
      </c>
      <c r="D1123" s="15">
        <v>14</v>
      </c>
      <c r="E1123" s="15" t="s">
        <v>40</v>
      </c>
      <c r="F1123" s="15">
        <v>2</v>
      </c>
      <c r="G1123" s="15">
        <v>1.49</v>
      </c>
      <c r="H1123" s="15">
        <v>1.49</v>
      </c>
      <c r="I1123" s="15">
        <v>101.7</v>
      </c>
      <c r="J1123" s="15">
        <v>103.19</v>
      </c>
      <c r="K1123" s="15">
        <v>101.05</v>
      </c>
      <c r="L1123" s="15">
        <v>101.89400000000001</v>
      </c>
      <c r="M1123" s="15" t="s">
        <v>3832</v>
      </c>
      <c r="N1123" s="15" t="s">
        <v>3833</v>
      </c>
      <c r="O1123" s="15" t="s">
        <v>3834</v>
      </c>
      <c r="P1123" s="15">
        <v>0</v>
      </c>
      <c r="Q1123" s="15">
        <v>0</v>
      </c>
      <c r="R1123" s="15"/>
      <c r="S1123" s="15"/>
      <c r="T1123" s="15"/>
      <c r="U1123" s="15"/>
      <c r="V1123" s="15"/>
      <c r="W1123" s="15"/>
      <c r="X1123" s="15"/>
      <c r="Y1123" s="15"/>
      <c r="Z1123" s="15"/>
    </row>
    <row r="1124" spans="1:26" ht="13" x14ac:dyDescent="0.15">
      <c r="A1124" s="15">
        <v>397</v>
      </c>
      <c r="B1124" s="15" t="s">
        <v>2</v>
      </c>
      <c r="C1124" s="15" t="s">
        <v>5</v>
      </c>
      <c r="D1124" s="15">
        <v>14</v>
      </c>
      <c r="E1124" s="15" t="s">
        <v>40</v>
      </c>
      <c r="F1124" s="15">
        <v>3</v>
      </c>
      <c r="G1124" s="15">
        <v>1.5</v>
      </c>
      <c r="H1124" s="15">
        <v>1.5</v>
      </c>
      <c r="I1124" s="15">
        <v>103.19</v>
      </c>
      <c r="J1124" s="15">
        <v>104.69</v>
      </c>
      <c r="K1124" s="15">
        <v>101.89400000000001</v>
      </c>
      <c r="L1124" s="15">
        <v>102.744</v>
      </c>
      <c r="M1124" s="15" t="s">
        <v>3835</v>
      </c>
      <c r="N1124" s="15" t="s">
        <v>3836</v>
      </c>
      <c r="O1124" s="15" t="s">
        <v>3837</v>
      </c>
      <c r="P1124" s="15">
        <v>0</v>
      </c>
      <c r="Q1124" s="15">
        <v>0</v>
      </c>
      <c r="R1124" s="15"/>
      <c r="S1124" s="15"/>
      <c r="T1124" s="15"/>
      <c r="U1124" s="15"/>
      <c r="V1124" s="15"/>
      <c r="W1124" s="15"/>
      <c r="X1124" s="15"/>
      <c r="Y1124" s="15"/>
      <c r="Z1124" s="15"/>
    </row>
    <row r="1125" spans="1:26" ht="13" x14ac:dyDescent="0.15">
      <c r="A1125" s="15">
        <v>397</v>
      </c>
      <c r="B1125" s="15" t="s">
        <v>2</v>
      </c>
      <c r="C1125" s="15" t="s">
        <v>5</v>
      </c>
      <c r="D1125" s="15">
        <v>14</v>
      </c>
      <c r="E1125" s="15" t="s">
        <v>40</v>
      </c>
      <c r="F1125" s="15">
        <v>4</v>
      </c>
      <c r="G1125" s="15">
        <v>1.5</v>
      </c>
      <c r="H1125" s="15">
        <v>1.5</v>
      </c>
      <c r="I1125" s="15">
        <v>104.69</v>
      </c>
      <c r="J1125" s="15">
        <v>106.19</v>
      </c>
      <c r="K1125" s="15">
        <v>102.744</v>
      </c>
      <c r="L1125" s="15">
        <v>103.595</v>
      </c>
      <c r="M1125" s="15" t="s">
        <v>3838</v>
      </c>
      <c r="N1125" s="15" t="s">
        <v>3839</v>
      </c>
      <c r="O1125" s="15" t="s">
        <v>3840</v>
      </c>
      <c r="P1125" s="15">
        <v>0</v>
      </c>
      <c r="Q1125" s="15">
        <v>0</v>
      </c>
      <c r="R1125" s="15"/>
      <c r="S1125" s="15"/>
      <c r="T1125" s="15"/>
      <c r="U1125" s="15"/>
      <c r="V1125" s="15"/>
      <c r="W1125" s="15"/>
      <c r="X1125" s="15"/>
      <c r="Y1125" s="15"/>
      <c r="Z1125" s="15"/>
    </row>
    <row r="1126" spans="1:26" ht="13" x14ac:dyDescent="0.15">
      <c r="A1126" s="15">
        <v>397</v>
      </c>
      <c r="B1126" s="15" t="s">
        <v>2</v>
      </c>
      <c r="C1126" s="15" t="s">
        <v>5</v>
      </c>
      <c r="D1126" s="15">
        <v>14</v>
      </c>
      <c r="E1126" s="15" t="s">
        <v>40</v>
      </c>
      <c r="F1126" s="15">
        <v>5</v>
      </c>
      <c r="G1126" s="15">
        <v>1.5</v>
      </c>
      <c r="H1126" s="15">
        <v>1.5</v>
      </c>
      <c r="I1126" s="15">
        <v>106.19</v>
      </c>
      <c r="J1126" s="15">
        <v>107.69</v>
      </c>
      <c r="K1126" s="15">
        <v>103.595</v>
      </c>
      <c r="L1126" s="15">
        <v>104.44499999999999</v>
      </c>
      <c r="M1126" s="15" t="s">
        <v>3841</v>
      </c>
      <c r="N1126" s="15" t="s">
        <v>3842</v>
      </c>
      <c r="O1126" s="15" t="s">
        <v>3843</v>
      </c>
      <c r="P1126" s="15">
        <v>0</v>
      </c>
      <c r="Q1126" s="15">
        <v>0</v>
      </c>
      <c r="R1126" s="15"/>
      <c r="S1126" s="15"/>
      <c r="T1126" s="15"/>
      <c r="U1126" s="15"/>
      <c r="V1126" s="15"/>
      <c r="W1126" s="15"/>
      <c r="X1126" s="15"/>
      <c r="Y1126" s="15"/>
      <c r="Z1126" s="15"/>
    </row>
    <row r="1127" spans="1:26" ht="13" x14ac:dyDescent="0.15">
      <c r="A1127" s="15">
        <v>397</v>
      </c>
      <c r="B1127" s="15" t="s">
        <v>2</v>
      </c>
      <c r="C1127" s="15" t="s">
        <v>5</v>
      </c>
      <c r="D1127" s="15">
        <v>14</v>
      </c>
      <c r="E1127" s="15" t="s">
        <v>40</v>
      </c>
      <c r="F1127" s="15">
        <v>6</v>
      </c>
      <c r="G1127" s="15">
        <v>0.78</v>
      </c>
      <c r="H1127" s="15">
        <v>0.78</v>
      </c>
      <c r="I1127" s="15">
        <v>107.69</v>
      </c>
      <c r="J1127" s="15">
        <v>108.47</v>
      </c>
      <c r="K1127" s="15">
        <v>104.44499999999999</v>
      </c>
      <c r="L1127" s="15">
        <v>104.887</v>
      </c>
      <c r="M1127" s="15" t="s">
        <v>3844</v>
      </c>
      <c r="N1127" s="15" t="s">
        <v>3845</v>
      </c>
      <c r="O1127" s="15" t="s">
        <v>3846</v>
      </c>
      <c r="P1127" s="15">
        <v>0</v>
      </c>
      <c r="Q1127" s="15">
        <v>0</v>
      </c>
      <c r="R1127" s="15"/>
      <c r="S1127" s="15"/>
      <c r="T1127" s="15"/>
      <c r="U1127" s="15"/>
      <c r="V1127" s="15"/>
      <c r="W1127" s="15"/>
      <c r="X1127" s="15"/>
      <c r="Y1127" s="15"/>
      <c r="Z1127" s="15"/>
    </row>
    <row r="1128" spans="1:26" ht="13" x14ac:dyDescent="0.15">
      <c r="A1128" s="15">
        <v>397</v>
      </c>
      <c r="B1128" s="15" t="s">
        <v>2</v>
      </c>
      <c r="C1128" s="15" t="s">
        <v>5</v>
      </c>
      <c r="D1128" s="15">
        <v>14</v>
      </c>
      <c r="E1128" s="15" t="s">
        <v>40</v>
      </c>
      <c r="F1128" s="15" t="s">
        <v>463</v>
      </c>
      <c r="G1128" s="15">
        <v>0.2</v>
      </c>
      <c r="H1128" s="15">
        <v>0.2</v>
      </c>
      <c r="I1128" s="15">
        <v>108.47</v>
      </c>
      <c r="J1128" s="15">
        <v>108.67</v>
      </c>
      <c r="K1128" s="15">
        <v>104.887</v>
      </c>
      <c r="L1128" s="15">
        <v>105</v>
      </c>
      <c r="M1128" s="15" t="s">
        <v>3847</v>
      </c>
      <c r="N1128" s="15" t="s">
        <v>3848</v>
      </c>
      <c r="O1128" s="15" t="s">
        <v>3849</v>
      </c>
      <c r="P1128" s="15">
        <v>0</v>
      </c>
      <c r="Q1128" s="15">
        <v>0</v>
      </c>
      <c r="R1128" s="15"/>
      <c r="S1128" s="15"/>
      <c r="T1128" s="15"/>
      <c r="U1128" s="15"/>
      <c r="V1128" s="15"/>
      <c r="W1128" s="15"/>
      <c r="X1128" s="15"/>
      <c r="Y1128" s="15"/>
      <c r="Z1128" s="15"/>
    </row>
    <row r="1129" spans="1:26" ht="13" x14ac:dyDescent="0.15">
      <c r="A1129" s="15">
        <v>397</v>
      </c>
      <c r="B1129" s="15" t="s">
        <v>2</v>
      </c>
      <c r="C1129" s="15" t="s">
        <v>5</v>
      </c>
      <c r="D1129" s="15">
        <v>15</v>
      </c>
      <c r="E1129" s="15" t="s">
        <v>40</v>
      </c>
      <c r="F1129" s="15">
        <v>1</v>
      </c>
      <c r="G1129" s="15">
        <v>1.5</v>
      </c>
      <c r="H1129" s="15">
        <v>1.5</v>
      </c>
      <c r="I1129" s="15">
        <v>105</v>
      </c>
      <c r="J1129" s="15">
        <v>106.5</v>
      </c>
      <c r="K1129" s="15">
        <v>105</v>
      </c>
      <c r="L1129" s="15">
        <v>105.968</v>
      </c>
      <c r="M1129" s="15" t="s">
        <v>3850</v>
      </c>
      <c r="N1129" s="15" t="s">
        <v>3851</v>
      </c>
      <c r="O1129" s="15" t="s">
        <v>3852</v>
      </c>
      <c r="P1129" s="15">
        <v>0</v>
      </c>
      <c r="Q1129" s="15">
        <v>0</v>
      </c>
      <c r="R1129" s="15"/>
      <c r="S1129" s="15"/>
      <c r="T1129" s="15"/>
      <c r="U1129" s="15"/>
      <c r="V1129" s="15"/>
      <c r="W1129" s="15"/>
      <c r="X1129" s="15"/>
      <c r="Y1129" s="15"/>
      <c r="Z1129" s="15"/>
    </row>
    <row r="1130" spans="1:26" ht="13" x14ac:dyDescent="0.15">
      <c r="A1130" s="15">
        <v>397</v>
      </c>
      <c r="B1130" s="15" t="s">
        <v>2</v>
      </c>
      <c r="C1130" s="15" t="s">
        <v>5</v>
      </c>
      <c r="D1130" s="15">
        <v>15</v>
      </c>
      <c r="E1130" s="15" t="s">
        <v>40</v>
      </c>
      <c r="F1130" s="15">
        <v>2</v>
      </c>
      <c r="G1130" s="15">
        <v>1.5</v>
      </c>
      <c r="H1130" s="15">
        <v>1.5</v>
      </c>
      <c r="I1130" s="15">
        <v>106.5</v>
      </c>
      <c r="J1130" s="15">
        <v>108</v>
      </c>
      <c r="K1130" s="15">
        <v>105.968</v>
      </c>
      <c r="L1130" s="15">
        <v>106.937</v>
      </c>
      <c r="M1130" s="15" t="s">
        <v>3853</v>
      </c>
      <c r="N1130" s="15" t="s">
        <v>3854</v>
      </c>
      <c r="O1130" s="15" t="s">
        <v>3855</v>
      </c>
      <c r="P1130" s="15">
        <v>0</v>
      </c>
      <c r="Q1130" s="15">
        <v>0</v>
      </c>
      <c r="R1130" s="15"/>
      <c r="S1130" s="15"/>
      <c r="T1130" s="15"/>
      <c r="U1130" s="15"/>
      <c r="V1130" s="15"/>
      <c r="W1130" s="15"/>
      <c r="X1130" s="15"/>
      <c r="Y1130" s="15"/>
      <c r="Z1130" s="15"/>
    </row>
    <row r="1131" spans="1:26" ht="13" x14ac:dyDescent="0.15">
      <c r="A1131" s="15">
        <v>397</v>
      </c>
      <c r="B1131" s="15" t="s">
        <v>2</v>
      </c>
      <c r="C1131" s="15" t="s">
        <v>5</v>
      </c>
      <c r="D1131" s="15">
        <v>15</v>
      </c>
      <c r="E1131" s="15" t="s">
        <v>40</v>
      </c>
      <c r="F1131" s="15">
        <v>3</v>
      </c>
      <c r="G1131" s="15">
        <v>1.49</v>
      </c>
      <c r="H1131" s="15">
        <v>1.49</v>
      </c>
      <c r="I1131" s="15">
        <v>108</v>
      </c>
      <c r="J1131" s="15">
        <v>109.49</v>
      </c>
      <c r="K1131" s="15">
        <v>106.937</v>
      </c>
      <c r="L1131" s="15">
        <v>107.899</v>
      </c>
      <c r="M1131" s="15" t="s">
        <v>3856</v>
      </c>
      <c r="N1131" s="15" t="s">
        <v>3857</v>
      </c>
      <c r="O1131" s="15" t="s">
        <v>3858</v>
      </c>
      <c r="P1131" s="15">
        <v>0</v>
      </c>
      <c r="Q1131" s="15">
        <v>0</v>
      </c>
      <c r="R1131" s="15"/>
      <c r="S1131" s="15"/>
      <c r="T1131" s="15"/>
      <c r="U1131" s="15"/>
      <c r="V1131" s="15"/>
      <c r="W1131" s="15"/>
      <c r="X1131" s="15"/>
      <c r="Y1131" s="15"/>
      <c r="Z1131" s="15"/>
    </row>
    <row r="1132" spans="1:26" ht="13" x14ac:dyDescent="0.15">
      <c r="A1132" s="15">
        <v>397</v>
      </c>
      <c r="B1132" s="15" t="s">
        <v>2</v>
      </c>
      <c r="C1132" s="15" t="s">
        <v>5</v>
      </c>
      <c r="D1132" s="15">
        <v>15</v>
      </c>
      <c r="E1132" s="15" t="s">
        <v>40</v>
      </c>
      <c r="F1132" s="15">
        <v>4</v>
      </c>
      <c r="G1132" s="15">
        <v>1.49</v>
      </c>
      <c r="H1132" s="15">
        <v>1.49</v>
      </c>
      <c r="I1132" s="15">
        <v>109.49</v>
      </c>
      <c r="J1132" s="15">
        <v>110.98</v>
      </c>
      <c r="K1132" s="15">
        <v>107.899</v>
      </c>
      <c r="L1132" s="15">
        <v>108.861</v>
      </c>
      <c r="M1132" s="15" t="s">
        <v>3859</v>
      </c>
      <c r="N1132" s="15" t="s">
        <v>3860</v>
      </c>
      <c r="O1132" s="15" t="s">
        <v>3861</v>
      </c>
      <c r="P1132" s="15">
        <v>0</v>
      </c>
      <c r="Q1132" s="15">
        <v>0</v>
      </c>
      <c r="R1132" s="15"/>
      <c r="S1132" s="15"/>
      <c r="T1132" s="15"/>
      <c r="U1132" s="15"/>
      <c r="V1132" s="15"/>
      <c r="W1132" s="15"/>
      <c r="X1132" s="15"/>
      <c r="Y1132" s="15"/>
      <c r="Z1132" s="15"/>
    </row>
    <row r="1133" spans="1:26" ht="13" x14ac:dyDescent="0.15">
      <c r="A1133" s="15">
        <v>397</v>
      </c>
      <c r="B1133" s="15" t="s">
        <v>2</v>
      </c>
      <c r="C1133" s="15" t="s">
        <v>5</v>
      </c>
      <c r="D1133" s="15">
        <v>15</v>
      </c>
      <c r="E1133" s="15" t="s">
        <v>40</v>
      </c>
      <c r="F1133" s="15">
        <v>5</v>
      </c>
      <c r="G1133" s="15">
        <v>1.28</v>
      </c>
      <c r="H1133" s="15">
        <v>1.28</v>
      </c>
      <c r="I1133" s="15">
        <v>110.98</v>
      </c>
      <c r="J1133" s="15">
        <v>112.26</v>
      </c>
      <c r="K1133" s="15">
        <v>108.861</v>
      </c>
      <c r="L1133" s="15">
        <v>109.687</v>
      </c>
      <c r="M1133" s="15" t="s">
        <v>3862</v>
      </c>
      <c r="N1133" s="15" t="s">
        <v>3863</v>
      </c>
      <c r="O1133" s="15" t="s">
        <v>3864</v>
      </c>
      <c r="P1133" s="15">
        <v>0</v>
      </c>
      <c r="Q1133" s="15">
        <v>0</v>
      </c>
      <c r="R1133" s="15"/>
      <c r="S1133" s="15"/>
      <c r="T1133" s="15"/>
      <c r="U1133" s="15"/>
      <c r="V1133" s="15"/>
      <c r="W1133" s="15"/>
      <c r="X1133" s="15"/>
      <c r="Y1133" s="15"/>
      <c r="Z1133" s="15"/>
    </row>
    <row r="1134" spans="1:26" ht="13" x14ac:dyDescent="0.15">
      <c r="A1134" s="15">
        <v>397</v>
      </c>
      <c r="B1134" s="15" t="s">
        <v>2</v>
      </c>
      <c r="C1134" s="15" t="s">
        <v>5</v>
      </c>
      <c r="D1134" s="15">
        <v>15</v>
      </c>
      <c r="E1134" s="15" t="s">
        <v>40</v>
      </c>
      <c r="F1134" s="15" t="s">
        <v>463</v>
      </c>
      <c r="G1134" s="15">
        <v>0.33</v>
      </c>
      <c r="H1134" s="15">
        <v>0.33</v>
      </c>
      <c r="I1134" s="15">
        <v>112.26</v>
      </c>
      <c r="J1134" s="15">
        <v>112.59</v>
      </c>
      <c r="K1134" s="15">
        <v>109.687</v>
      </c>
      <c r="L1134" s="15">
        <v>109.9</v>
      </c>
      <c r="M1134" s="15" t="s">
        <v>3865</v>
      </c>
      <c r="N1134" s="15" t="s">
        <v>3866</v>
      </c>
      <c r="O1134" s="15" t="s">
        <v>3867</v>
      </c>
      <c r="P1134" s="15">
        <v>0</v>
      </c>
      <c r="Q1134" s="15">
        <v>0</v>
      </c>
      <c r="R1134" s="15"/>
      <c r="S1134" s="15"/>
      <c r="T1134" s="15"/>
      <c r="U1134" s="15"/>
      <c r="V1134" s="15"/>
      <c r="W1134" s="15"/>
      <c r="X1134" s="15"/>
      <c r="Y1134" s="15"/>
      <c r="Z1134" s="15"/>
    </row>
    <row r="1135" spans="1:26" ht="13" x14ac:dyDescent="0.15">
      <c r="A1135" s="15">
        <v>397</v>
      </c>
      <c r="B1135" s="15" t="s">
        <v>2</v>
      </c>
      <c r="C1135" s="15" t="s">
        <v>5</v>
      </c>
      <c r="D1135" s="15">
        <v>16</v>
      </c>
      <c r="E1135" s="15" t="s">
        <v>40</v>
      </c>
      <c r="F1135" s="15">
        <v>1</v>
      </c>
      <c r="G1135" s="15">
        <v>1.5</v>
      </c>
      <c r="H1135" s="15">
        <v>1.5</v>
      </c>
      <c r="I1135" s="15">
        <v>109.9</v>
      </c>
      <c r="J1135" s="15">
        <v>111.4</v>
      </c>
      <c r="K1135" s="15">
        <v>109.9</v>
      </c>
      <c r="L1135" s="15">
        <v>110.73399999999999</v>
      </c>
      <c r="M1135" s="15" t="s">
        <v>3868</v>
      </c>
      <c r="N1135" s="15" t="s">
        <v>3869</v>
      </c>
      <c r="O1135" s="15" t="s">
        <v>3870</v>
      </c>
      <c r="P1135" s="15">
        <v>0</v>
      </c>
      <c r="Q1135" s="15">
        <v>0</v>
      </c>
      <c r="R1135" s="15"/>
      <c r="S1135" s="15"/>
      <c r="T1135" s="15"/>
      <c r="U1135" s="15"/>
      <c r="V1135" s="15"/>
      <c r="W1135" s="15"/>
      <c r="X1135" s="15"/>
      <c r="Y1135" s="15"/>
      <c r="Z1135" s="15"/>
    </row>
    <row r="1136" spans="1:26" ht="13" x14ac:dyDescent="0.15">
      <c r="A1136" s="15">
        <v>397</v>
      </c>
      <c r="B1136" s="15" t="s">
        <v>2</v>
      </c>
      <c r="C1136" s="15" t="s">
        <v>5</v>
      </c>
      <c r="D1136" s="15">
        <v>16</v>
      </c>
      <c r="E1136" s="15" t="s">
        <v>40</v>
      </c>
      <c r="F1136" s="15">
        <v>2</v>
      </c>
      <c r="G1136" s="15">
        <v>1.49</v>
      </c>
      <c r="H1136" s="15">
        <v>1.49</v>
      </c>
      <c r="I1136" s="15">
        <v>111.4</v>
      </c>
      <c r="J1136" s="15">
        <v>112.89</v>
      </c>
      <c r="K1136" s="15">
        <v>110.73399999999999</v>
      </c>
      <c r="L1136" s="15">
        <v>111.563</v>
      </c>
      <c r="M1136" s="15" t="s">
        <v>3871</v>
      </c>
      <c r="N1136" s="15" t="s">
        <v>3872</v>
      </c>
      <c r="O1136" s="15" t="s">
        <v>3873</v>
      </c>
      <c r="P1136" s="15">
        <v>0</v>
      </c>
      <c r="Q1136" s="15">
        <v>0</v>
      </c>
      <c r="R1136" s="15"/>
      <c r="S1136" s="15"/>
      <c r="T1136" s="15"/>
      <c r="U1136" s="15"/>
      <c r="V1136" s="15"/>
      <c r="W1136" s="15"/>
      <c r="X1136" s="15"/>
      <c r="Y1136" s="15"/>
      <c r="Z1136" s="15"/>
    </row>
    <row r="1137" spans="1:26" ht="13" x14ac:dyDescent="0.15">
      <c r="A1137" s="15">
        <v>397</v>
      </c>
      <c r="B1137" s="15" t="s">
        <v>2</v>
      </c>
      <c r="C1137" s="15" t="s">
        <v>5</v>
      </c>
      <c r="D1137" s="15">
        <v>16</v>
      </c>
      <c r="E1137" s="15" t="s">
        <v>40</v>
      </c>
      <c r="F1137" s="15">
        <v>3</v>
      </c>
      <c r="G1137" s="15">
        <v>1.49</v>
      </c>
      <c r="H1137" s="15">
        <v>1.49</v>
      </c>
      <c r="I1137" s="15">
        <v>112.89</v>
      </c>
      <c r="J1137" s="15">
        <v>114.38</v>
      </c>
      <c r="K1137" s="15">
        <v>111.563</v>
      </c>
      <c r="L1137" s="15">
        <v>112.392</v>
      </c>
      <c r="M1137" s="15" t="s">
        <v>3874</v>
      </c>
      <c r="N1137" s="15" t="s">
        <v>3875</v>
      </c>
      <c r="O1137" s="15" t="s">
        <v>3876</v>
      </c>
      <c r="P1137" s="15">
        <v>0</v>
      </c>
      <c r="Q1137" s="15">
        <v>0</v>
      </c>
      <c r="R1137" s="15"/>
      <c r="S1137" s="15"/>
      <c r="T1137" s="15"/>
      <c r="U1137" s="15"/>
      <c r="V1137" s="15"/>
      <c r="W1137" s="15"/>
      <c r="X1137" s="15"/>
      <c r="Y1137" s="15"/>
      <c r="Z1137" s="15"/>
    </row>
    <row r="1138" spans="1:26" ht="13" x14ac:dyDescent="0.15">
      <c r="A1138" s="15">
        <v>397</v>
      </c>
      <c r="B1138" s="15" t="s">
        <v>2</v>
      </c>
      <c r="C1138" s="15" t="s">
        <v>5</v>
      </c>
      <c r="D1138" s="15">
        <v>16</v>
      </c>
      <c r="E1138" s="15" t="s">
        <v>40</v>
      </c>
      <c r="F1138" s="15">
        <v>4</v>
      </c>
      <c r="G1138" s="15">
        <v>1.5</v>
      </c>
      <c r="H1138" s="15">
        <v>1.5</v>
      </c>
      <c r="I1138" s="15">
        <v>114.38</v>
      </c>
      <c r="J1138" s="15">
        <v>115.88</v>
      </c>
      <c r="K1138" s="15">
        <v>112.392</v>
      </c>
      <c r="L1138" s="15">
        <v>113.226</v>
      </c>
      <c r="M1138" s="15" t="s">
        <v>3877</v>
      </c>
      <c r="N1138" s="15" t="s">
        <v>3878</v>
      </c>
      <c r="O1138" s="15" t="s">
        <v>3879</v>
      </c>
      <c r="P1138" s="15">
        <v>0</v>
      </c>
      <c r="Q1138" s="15">
        <v>0</v>
      </c>
      <c r="R1138" s="15"/>
      <c r="S1138" s="15"/>
      <c r="T1138" s="15"/>
      <c r="U1138" s="15"/>
      <c r="V1138" s="15"/>
      <c r="W1138" s="15"/>
      <c r="X1138" s="15"/>
      <c r="Y1138" s="15"/>
      <c r="Z1138" s="15"/>
    </row>
    <row r="1139" spans="1:26" ht="13" x14ac:dyDescent="0.15">
      <c r="A1139" s="15">
        <v>397</v>
      </c>
      <c r="B1139" s="15" t="s">
        <v>2</v>
      </c>
      <c r="C1139" s="15" t="s">
        <v>5</v>
      </c>
      <c r="D1139" s="15">
        <v>16</v>
      </c>
      <c r="E1139" s="15" t="s">
        <v>40</v>
      </c>
      <c r="F1139" s="15">
        <v>5</v>
      </c>
      <c r="G1139" s="15">
        <v>1.5</v>
      </c>
      <c r="H1139" s="15">
        <v>1.5</v>
      </c>
      <c r="I1139" s="15">
        <v>115.88</v>
      </c>
      <c r="J1139" s="15">
        <v>117.38</v>
      </c>
      <c r="K1139" s="15">
        <v>113.226</v>
      </c>
      <c r="L1139" s="15">
        <v>114.06</v>
      </c>
      <c r="M1139" s="15" t="s">
        <v>3880</v>
      </c>
      <c r="N1139" s="15" t="s">
        <v>3881</v>
      </c>
      <c r="O1139" s="15" t="s">
        <v>3882</v>
      </c>
      <c r="P1139" s="15">
        <v>0</v>
      </c>
      <c r="Q1139" s="15">
        <v>0</v>
      </c>
      <c r="R1139" s="15"/>
      <c r="S1139" s="15"/>
      <c r="T1139" s="15"/>
      <c r="U1139" s="15"/>
      <c r="V1139" s="15"/>
      <c r="W1139" s="15"/>
      <c r="X1139" s="15"/>
      <c r="Y1139" s="15"/>
      <c r="Z1139" s="15"/>
    </row>
    <row r="1140" spans="1:26" ht="13" x14ac:dyDescent="0.15">
      <c r="A1140" s="15">
        <v>397</v>
      </c>
      <c r="B1140" s="15" t="s">
        <v>2</v>
      </c>
      <c r="C1140" s="15" t="s">
        <v>5</v>
      </c>
      <c r="D1140" s="15">
        <v>16</v>
      </c>
      <c r="E1140" s="15" t="s">
        <v>40</v>
      </c>
      <c r="F1140" s="15">
        <v>6</v>
      </c>
      <c r="G1140" s="15">
        <v>0.95</v>
      </c>
      <c r="H1140" s="15">
        <v>0.95</v>
      </c>
      <c r="I1140" s="15">
        <v>117.38</v>
      </c>
      <c r="J1140" s="15">
        <v>118.33</v>
      </c>
      <c r="K1140" s="15">
        <v>114.06</v>
      </c>
      <c r="L1140" s="15">
        <v>114.589</v>
      </c>
      <c r="M1140" s="15" t="s">
        <v>3883</v>
      </c>
      <c r="N1140" s="15" t="s">
        <v>3884</v>
      </c>
      <c r="O1140" s="15" t="s">
        <v>3885</v>
      </c>
      <c r="P1140" s="15">
        <v>0</v>
      </c>
      <c r="Q1140" s="15">
        <v>0</v>
      </c>
      <c r="R1140" s="15"/>
      <c r="S1140" s="15"/>
      <c r="T1140" s="15"/>
      <c r="U1140" s="15"/>
      <c r="V1140" s="15"/>
      <c r="W1140" s="15"/>
      <c r="X1140" s="15"/>
      <c r="Y1140" s="15"/>
      <c r="Z1140" s="15"/>
    </row>
    <row r="1141" spans="1:26" ht="13" x14ac:dyDescent="0.15">
      <c r="A1141" s="15">
        <v>397</v>
      </c>
      <c r="B1141" s="15" t="s">
        <v>2</v>
      </c>
      <c r="C1141" s="15" t="s">
        <v>5</v>
      </c>
      <c r="D1141" s="15">
        <v>16</v>
      </c>
      <c r="E1141" s="15" t="s">
        <v>40</v>
      </c>
      <c r="F1141" s="15" t="s">
        <v>463</v>
      </c>
      <c r="G1141" s="15">
        <v>0.2</v>
      </c>
      <c r="H1141" s="15">
        <v>0.2</v>
      </c>
      <c r="I1141" s="15">
        <v>118.33</v>
      </c>
      <c r="J1141" s="15">
        <v>118.53</v>
      </c>
      <c r="K1141" s="15">
        <v>114.589</v>
      </c>
      <c r="L1141" s="15">
        <v>114.7</v>
      </c>
      <c r="M1141" s="15" t="s">
        <v>3886</v>
      </c>
      <c r="N1141" s="15" t="s">
        <v>3887</v>
      </c>
      <c r="O1141" s="15" t="s">
        <v>3888</v>
      </c>
      <c r="P1141" s="15">
        <v>0</v>
      </c>
      <c r="Q1141" s="15">
        <v>0</v>
      </c>
      <c r="R1141" s="15"/>
      <c r="S1141" s="15"/>
      <c r="T1141" s="15"/>
      <c r="U1141" s="15"/>
      <c r="V1141" s="15"/>
      <c r="W1141" s="15"/>
      <c r="X1141" s="15"/>
      <c r="Y1141" s="15"/>
      <c r="Z1141" s="15"/>
    </row>
    <row r="1142" spans="1:26" ht="13" x14ac:dyDescent="0.15">
      <c r="A1142" s="15">
        <v>397</v>
      </c>
      <c r="B1142" s="15" t="s">
        <v>2</v>
      </c>
      <c r="C1142" s="15" t="s">
        <v>5</v>
      </c>
      <c r="D1142" s="15">
        <v>17</v>
      </c>
      <c r="E1142" s="15" t="s">
        <v>40</v>
      </c>
      <c r="F1142" s="15">
        <v>1</v>
      </c>
      <c r="G1142" s="15">
        <v>1.49</v>
      </c>
      <c r="H1142" s="15">
        <v>1.49</v>
      </c>
      <c r="I1142" s="15">
        <v>114.7</v>
      </c>
      <c r="J1142" s="15">
        <v>116.19</v>
      </c>
      <c r="K1142" s="15">
        <v>114.7</v>
      </c>
      <c r="L1142" s="15">
        <v>115.77800000000001</v>
      </c>
      <c r="M1142" s="15" t="s">
        <v>3889</v>
      </c>
      <c r="N1142" s="15" t="s">
        <v>3890</v>
      </c>
      <c r="O1142" s="15" t="s">
        <v>3891</v>
      </c>
      <c r="P1142" s="15">
        <v>0</v>
      </c>
      <c r="Q1142" s="15">
        <v>0</v>
      </c>
      <c r="R1142" s="15"/>
      <c r="S1142" s="15"/>
      <c r="T1142" s="15"/>
      <c r="U1142" s="15"/>
      <c r="V1142" s="15"/>
      <c r="W1142" s="15"/>
      <c r="X1142" s="15"/>
      <c r="Y1142" s="15"/>
      <c r="Z1142" s="15"/>
    </row>
    <row r="1143" spans="1:26" ht="13" x14ac:dyDescent="0.15">
      <c r="A1143" s="15">
        <v>397</v>
      </c>
      <c r="B1143" s="15" t="s">
        <v>2</v>
      </c>
      <c r="C1143" s="15" t="s">
        <v>5</v>
      </c>
      <c r="D1143" s="15">
        <v>17</v>
      </c>
      <c r="E1143" s="15" t="s">
        <v>40</v>
      </c>
      <c r="F1143" s="15">
        <v>2</v>
      </c>
      <c r="G1143" s="15">
        <v>1.5</v>
      </c>
      <c r="H1143" s="15">
        <v>1.5</v>
      </c>
      <c r="I1143" s="15">
        <v>116.19</v>
      </c>
      <c r="J1143" s="15">
        <v>117.69</v>
      </c>
      <c r="K1143" s="15">
        <v>115.77800000000001</v>
      </c>
      <c r="L1143" s="15">
        <v>116.864</v>
      </c>
      <c r="M1143" s="15" t="s">
        <v>3892</v>
      </c>
      <c r="N1143" s="15" t="s">
        <v>3893</v>
      </c>
      <c r="O1143" s="15" t="s">
        <v>3894</v>
      </c>
      <c r="P1143" s="15">
        <v>0</v>
      </c>
      <c r="Q1143" s="15">
        <v>0</v>
      </c>
      <c r="R1143" s="15"/>
      <c r="S1143" s="15"/>
      <c r="T1143" s="15"/>
      <c r="U1143" s="15"/>
      <c r="V1143" s="15"/>
      <c r="W1143" s="15"/>
      <c r="X1143" s="15"/>
      <c r="Y1143" s="15"/>
      <c r="Z1143" s="15"/>
    </row>
    <row r="1144" spans="1:26" ht="13" x14ac:dyDescent="0.15">
      <c r="A1144" s="15">
        <v>397</v>
      </c>
      <c r="B1144" s="15" t="s">
        <v>2</v>
      </c>
      <c r="C1144" s="15" t="s">
        <v>5</v>
      </c>
      <c r="D1144" s="15">
        <v>17</v>
      </c>
      <c r="E1144" s="15" t="s">
        <v>40</v>
      </c>
      <c r="F1144" s="15">
        <v>3</v>
      </c>
      <c r="G1144" s="15">
        <v>1.49</v>
      </c>
      <c r="H1144" s="15">
        <v>1.49</v>
      </c>
      <c r="I1144" s="15">
        <v>117.69</v>
      </c>
      <c r="J1144" s="15">
        <v>119.18</v>
      </c>
      <c r="K1144" s="15">
        <v>116.864</v>
      </c>
      <c r="L1144" s="15">
        <v>117.943</v>
      </c>
      <c r="M1144" s="15" t="s">
        <v>3895</v>
      </c>
      <c r="N1144" s="15" t="s">
        <v>3896</v>
      </c>
      <c r="O1144" s="15" t="s">
        <v>3897</v>
      </c>
      <c r="P1144" s="15">
        <v>0</v>
      </c>
      <c r="Q1144" s="15">
        <v>0</v>
      </c>
      <c r="R1144" s="15"/>
      <c r="S1144" s="15"/>
      <c r="T1144" s="15"/>
      <c r="U1144" s="15"/>
      <c r="V1144" s="15"/>
      <c r="W1144" s="15"/>
      <c r="X1144" s="15"/>
      <c r="Y1144" s="15"/>
      <c r="Z1144" s="15"/>
    </row>
    <row r="1145" spans="1:26" ht="13" x14ac:dyDescent="0.15">
      <c r="A1145" s="15">
        <v>397</v>
      </c>
      <c r="B1145" s="15" t="s">
        <v>2</v>
      </c>
      <c r="C1145" s="15" t="s">
        <v>5</v>
      </c>
      <c r="D1145" s="15">
        <v>17</v>
      </c>
      <c r="E1145" s="15" t="s">
        <v>40</v>
      </c>
      <c r="F1145" s="15">
        <v>4</v>
      </c>
      <c r="G1145" s="15">
        <v>1.49</v>
      </c>
      <c r="H1145" s="15">
        <v>1.49</v>
      </c>
      <c r="I1145" s="15">
        <v>119.18</v>
      </c>
      <c r="J1145" s="15">
        <v>120.67</v>
      </c>
      <c r="K1145" s="15">
        <v>117.943</v>
      </c>
      <c r="L1145" s="15">
        <v>119.021</v>
      </c>
      <c r="M1145" s="15" t="s">
        <v>3898</v>
      </c>
      <c r="N1145" s="15" t="s">
        <v>3899</v>
      </c>
      <c r="O1145" s="15" t="s">
        <v>3900</v>
      </c>
      <c r="P1145" s="15">
        <v>0</v>
      </c>
      <c r="Q1145" s="15">
        <v>0</v>
      </c>
      <c r="R1145" s="15"/>
      <c r="S1145" s="15"/>
      <c r="T1145" s="15"/>
      <c r="U1145" s="15"/>
      <c r="V1145" s="15"/>
      <c r="W1145" s="15"/>
      <c r="X1145" s="15"/>
      <c r="Y1145" s="15"/>
      <c r="Z1145" s="15"/>
    </row>
    <row r="1146" spans="1:26" ht="13" x14ac:dyDescent="0.15">
      <c r="A1146" s="15">
        <v>397</v>
      </c>
      <c r="B1146" s="15" t="s">
        <v>2</v>
      </c>
      <c r="C1146" s="15" t="s">
        <v>5</v>
      </c>
      <c r="D1146" s="15">
        <v>17</v>
      </c>
      <c r="E1146" s="15" t="s">
        <v>40</v>
      </c>
      <c r="F1146" s="15">
        <v>5</v>
      </c>
      <c r="G1146" s="15">
        <v>0.61</v>
      </c>
      <c r="H1146" s="15">
        <v>0.61</v>
      </c>
      <c r="I1146" s="15">
        <v>120.67</v>
      </c>
      <c r="J1146" s="15">
        <v>121.28</v>
      </c>
      <c r="K1146" s="15">
        <v>119.021</v>
      </c>
      <c r="L1146" s="15">
        <v>119.46299999999999</v>
      </c>
      <c r="M1146" s="15" t="s">
        <v>3901</v>
      </c>
      <c r="N1146" s="15" t="s">
        <v>3902</v>
      </c>
      <c r="O1146" s="15" t="s">
        <v>3903</v>
      </c>
      <c r="P1146" s="15">
        <v>0</v>
      </c>
      <c r="Q1146" s="15">
        <v>0</v>
      </c>
      <c r="R1146" s="15"/>
      <c r="S1146" s="15"/>
      <c r="T1146" s="15"/>
      <c r="U1146" s="15"/>
      <c r="V1146" s="15"/>
      <c r="W1146" s="15"/>
      <c r="X1146" s="15"/>
      <c r="Y1146" s="15"/>
      <c r="Z1146" s="15"/>
    </row>
    <row r="1147" spans="1:26" ht="13" x14ac:dyDescent="0.15">
      <c r="A1147" s="15">
        <v>397</v>
      </c>
      <c r="B1147" s="15" t="s">
        <v>2</v>
      </c>
      <c r="C1147" s="15" t="s">
        <v>5</v>
      </c>
      <c r="D1147" s="15">
        <v>17</v>
      </c>
      <c r="E1147" s="15" t="s">
        <v>40</v>
      </c>
      <c r="F1147" s="15" t="s">
        <v>463</v>
      </c>
      <c r="G1147" s="15">
        <v>0.19</v>
      </c>
      <c r="H1147" s="15">
        <v>0.19</v>
      </c>
      <c r="I1147" s="15">
        <v>121.28</v>
      </c>
      <c r="J1147" s="15">
        <v>121.47</v>
      </c>
      <c r="K1147" s="15">
        <v>119.46299999999999</v>
      </c>
      <c r="L1147" s="15">
        <v>119.6</v>
      </c>
      <c r="M1147" s="15" t="s">
        <v>3904</v>
      </c>
      <c r="N1147" s="15" t="s">
        <v>3905</v>
      </c>
      <c r="O1147" s="15" t="s">
        <v>3906</v>
      </c>
      <c r="P1147" s="15">
        <v>0</v>
      </c>
      <c r="Q1147" s="15">
        <v>0</v>
      </c>
      <c r="R1147" s="15"/>
      <c r="S1147" s="15"/>
      <c r="T1147" s="15"/>
      <c r="U1147" s="15"/>
      <c r="V1147" s="15"/>
      <c r="W1147" s="15"/>
      <c r="X1147" s="15"/>
      <c r="Y1147" s="15"/>
      <c r="Z1147" s="15"/>
    </row>
    <row r="1148" spans="1:26" ht="13" x14ac:dyDescent="0.15">
      <c r="A1148" s="15">
        <v>397</v>
      </c>
      <c r="B1148" s="15" t="s">
        <v>2</v>
      </c>
      <c r="C1148" s="15" t="s">
        <v>5</v>
      </c>
      <c r="D1148" s="15">
        <v>18</v>
      </c>
      <c r="E1148" s="15" t="s">
        <v>40</v>
      </c>
      <c r="F1148" s="15">
        <v>1</v>
      </c>
      <c r="G1148" s="15">
        <v>1.49</v>
      </c>
      <c r="H1148" s="15">
        <v>1.49</v>
      </c>
      <c r="I1148" s="15">
        <v>119.6</v>
      </c>
      <c r="J1148" s="15">
        <v>121.09</v>
      </c>
      <c r="K1148" s="15">
        <v>119.6</v>
      </c>
      <c r="L1148" s="15">
        <v>120.529</v>
      </c>
      <c r="M1148" s="15" t="s">
        <v>3907</v>
      </c>
      <c r="N1148" s="15" t="s">
        <v>3908</v>
      </c>
      <c r="O1148" s="15" t="s">
        <v>3909</v>
      </c>
      <c r="P1148" s="15">
        <v>0</v>
      </c>
      <c r="Q1148" s="15">
        <v>0</v>
      </c>
      <c r="R1148" s="15"/>
      <c r="S1148" s="15"/>
      <c r="T1148" s="15"/>
      <c r="U1148" s="15"/>
      <c r="V1148" s="15"/>
      <c r="W1148" s="15"/>
      <c r="X1148" s="15"/>
      <c r="Y1148" s="15"/>
      <c r="Z1148" s="15"/>
    </row>
    <row r="1149" spans="1:26" ht="13" x14ac:dyDescent="0.15">
      <c r="A1149" s="15">
        <v>397</v>
      </c>
      <c r="B1149" s="15" t="s">
        <v>2</v>
      </c>
      <c r="C1149" s="15" t="s">
        <v>5</v>
      </c>
      <c r="D1149" s="15">
        <v>18</v>
      </c>
      <c r="E1149" s="15" t="s">
        <v>40</v>
      </c>
      <c r="F1149" s="15">
        <v>2</v>
      </c>
      <c r="G1149" s="15">
        <v>1.5</v>
      </c>
      <c r="H1149" s="15">
        <v>1.5</v>
      </c>
      <c r="I1149" s="15">
        <v>121.09</v>
      </c>
      <c r="J1149" s="15">
        <v>122.59</v>
      </c>
      <c r="K1149" s="15">
        <v>120.529</v>
      </c>
      <c r="L1149" s="15">
        <v>121.464</v>
      </c>
      <c r="M1149" s="15" t="s">
        <v>3910</v>
      </c>
      <c r="N1149" s="15" t="s">
        <v>3911</v>
      </c>
      <c r="O1149" s="15" t="s">
        <v>3912</v>
      </c>
      <c r="P1149" s="15">
        <v>0</v>
      </c>
      <c r="Q1149" s="15">
        <v>0</v>
      </c>
      <c r="R1149" s="15"/>
      <c r="S1149" s="15"/>
      <c r="T1149" s="15"/>
      <c r="U1149" s="15"/>
      <c r="V1149" s="15"/>
      <c r="W1149" s="15"/>
      <c r="X1149" s="15"/>
      <c r="Y1149" s="15"/>
      <c r="Z1149" s="15"/>
    </row>
    <row r="1150" spans="1:26" ht="13" x14ac:dyDescent="0.15">
      <c r="A1150" s="15">
        <v>397</v>
      </c>
      <c r="B1150" s="15" t="s">
        <v>2</v>
      </c>
      <c r="C1150" s="15" t="s">
        <v>5</v>
      </c>
      <c r="D1150" s="15">
        <v>18</v>
      </c>
      <c r="E1150" s="15" t="s">
        <v>40</v>
      </c>
      <c r="F1150" s="15">
        <v>3</v>
      </c>
      <c r="G1150" s="15">
        <v>1.49</v>
      </c>
      <c r="H1150" s="15">
        <v>1.49</v>
      </c>
      <c r="I1150" s="15">
        <v>122.59</v>
      </c>
      <c r="J1150" s="15">
        <v>124.08</v>
      </c>
      <c r="K1150" s="15">
        <v>121.464</v>
      </c>
      <c r="L1150" s="15">
        <v>122.393</v>
      </c>
      <c r="M1150" s="15" t="s">
        <v>3913</v>
      </c>
      <c r="N1150" s="15" t="s">
        <v>3914</v>
      </c>
      <c r="O1150" s="15" t="s">
        <v>3915</v>
      </c>
      <c r="P1150" s="15">
        <v>0</v>
      </c>
      <c r="Q1150" s="15">
        <v>0</v>
      </c>
      <c r="R1150" s="15"/>
      <c r="S1150" s="15"/>
      <c r="T1150" s="15"/>
      <c r="U1150" s="15"/>
      <c r="V1150" s="15"/>
      <c r="W1150" s="15"/>
      <c r="X1150" s="15"/>
      <c r="Y1150" s="15"/>
      <c r="Z1150" s="15"/>
    </row>
    <row r="1151" spans="1:26" ht="13" x14ac:dyDescent="0.15">
      <c r="A1151" s="15">
        <v>397</v>
      </c>
      <c r="B1151" s="15" t="s">
        <v>2</v>
      </c>
      <c r="C1151" s="15" t="s">
        <v>5</v>
      </c>
      <c r="D1151" s="15">
        <v>18</v>
      </c>
      <c r="E1151" s="15" t="s">
        <v>40</v>
      </c>
      <c r="F1151" s="15">
        <v>4</v>
      </c>
      <c r="G1151" s="15">
        <v>1.5</v>
      </c>
      <c r="H1151" s="15">
        <v>1.5</v>
      </c>
      <c r="I1151" s="15">
        <v>124.08</v>
      </c>
      <c r="J1151" s="15">
        <v>125.58</v>
      </c>
      <c r="K1151" s="15">
        <v>122.393</v>
      </c>
      <c r="L1151" s="15">
        <v>123.328</v>
      </c>
      <c r="M1151" s="15" t="s">
        <v>3916</v>
      </c>
      <c r="N1151" s="15" t="s">
        <v>3917</v>
      </c>
      <c r="O1151" s="15" t="s">
        <v>3918</v>
      </c>
      <c r="P1151" s="15">
        <v>0</v>
      </c>
      <c r="Q1151" s="15">
        <v>0</v>
      </c>
      <c r="R1151" s="15"/>
      <c r="S1151" s="15"/>
      <c r="T1151" s="15"/>
      <c r="U1151" s="15"/>
      <c r="V1151" s="15"/>
      <c r="W1151" s="15"/>
      <c r="X1151" s="15"/>
      <c r="Y1151" s="15"/>
      <c r="Z1151" s="15"/>
    </row>
    <row r="1152" spans="1:26" ht="13" x14ac:dyDescent="0.15">
      <c r="A1152" s="15">
        <v>397</v>
      </c>
      <c r="B1152" s="15" t="s">
        <v>2</v>
      </c>
      <c r="C1152" s="15" t="s">
        <v>5</v>
      </c>
      <c r="D1152" s="15">
        <v>18</v>
      </c>
      <c r="E1152" s="15" t="s">
        <v>40</v>
      </c>
      <c r="F1152" s="15">
        <v>5</v>
      </c>
      <c r="G1152" s="15">
        <v>1.04</v>
      </c>
      <c r="H1152" s="15">
        <v>1.04</v>
      </c>
      <c r="I1152" s="15">
        <v>125.58</v>
      </c>
      <c r="J1152" s="15">
        <v>126.62</v>
      </c>
      <c r="K1152" s="15">
        <v>123.328</v>
      </c>
      <c r="L1152" s="15">
        <v>123.976</v>
      </c>
      <c r="M1152" s="15" t="s">
        <v>3919</v>
      </c>
      <c r="N1152" s="15" t="s">
        <v>3920</v>
      </c>
      <c r="O1152" s="15" t="s">
        <v>3921</v>
      </c>
      <c r="P1152" s="15">
        <v>0</v>
      </c>
      <c r="Q1152" s="15">
        <v>0</v>
      </c>
      <c r="R1152" s="15"/>
      <c r="S1152" s="15"/>
      <c r="T1152" s="15"/>
      <c r="U1152" s="15"/>
      <c r="V1152" s="15"/>
      <c r="W1152" s="15"/>
      <c r="X1152" s="15"/>
      <c r="Y1152" s="15"/>
      <c r="Z1152" s="15"/>
    </row>
    <row r="1153" spans="1:26" ht="13" x14ac:dyDescent="0.15">
      <c r="A1153" s="15">
        <v>397</v>
      </c>
      <c r="B1153" s="15" t="s">
        <v>2</v>
      </c>
      <c r="C1153" s="15" t="s">
        <v>5</v>
      </c>
      <c r="D1153" s="15">
        <v>18</v>
      </c>
      <c r="E1153" s="15" t="s">
        <v>40</v>
      </c>
      <c r="F1153" s="15">
        <v>6</v>
      </c>
      <c r="G1153" s="15">
        <v>0.52</v>
      </c>
      <c r="H1153" s="15">
        <v>0.52</v>
      </c>
      <c r="I1153" s="15">
        <v>126.62</v>
      </c>
      <c r="J1153" s="15">
        <v>127.14</v>
      </c>
      <c r="K1153" s="15">
        <v>123.976</v>
      </c>
      <c r="L1153" s="15">
        <v>124.3</v>
      </c>
      <c r="M1153" s="15" t="s">
        <v>3922</v>
      </c>
      <c r="N1153" s="15" t="s">
        <v>3923</v>
      </c>
      <c r="O1153" s="15" t="s">
        <v>3924</v>
      </c>
      <c r="P1153" s="15">
        <v>0</v>
      </c>
      <c r="Q1153" s="15">
        <v>0</v>
      </c>
      <c r="R1153" s="15"/>
      <c r="S1153" s="15"/>
      <c r="T1153" s="15"/>
      <c r="U1153" s="15"/>
      <c r="V1153" s="15"/>
      <c r="W1153" s="15"/>
      <c r="X1153" s="15"/>
      <c r="Y1153" s="15"/>
      <c r="Z1153" s="15"/>
    </row>
    <row r="1154" spans="1:26" ht="13" x14ac:dyDescent="0.15">
      <c r="A1154" s="15">
        <v>397</v>
      </c>
      <c r="B1154" s="15" t="s">
        <v>2</v>
      </c>
      <c r="C1154" s="15" t="s">
        <v>5</v>
      </c>
      <c r="D1154" s="15">
        <v>18</v>
      </c>
      <c r="E1154" s="15" t="s">
        <v>40</v>
      </c>
      <c r="F1154" s="15" t="s">
        <v>463</v>
      </c>
      <c r="G1154" s="15">
        <v>0.16</v>
      </c>
      <c r="H1154" s="15">
        <v>0.16</v>
      </c>
      <c r="I1154" s="15">
        <v>127.14</v>
      </c>
      <c r="J1154" s="15">
        <v>127.3</v>
      </c>
      <c r="K1154" s="15">
        <v>124.3</v>
      </c>
      <c r="L1154" s="15">
        <v>124.4</v>
      </c>
      <c r="M1154" s="15" t="s">
        <v>3925</v>
      </c>
      <c r="N1154" s="15" t="s">
        <v>3926</v>
      </c>
      <c r="O1154" s="15" t="s">
        <v>3927</v>
      </c>
      <c r="P1154" s="15">
        <v>0</v>
      </c>
      <c r="Q1154" s="15">
        <v>0</v>
      </c>
      <c r="R1154" s="15"/>
      <c r="S1154" s="15"/>
      <c r="T1154" s="15"/>
      <c r="U1154" s="15"/>
      <c r="V1154" s="15"/>
      <c r="W1154" s="15"/>
      <c r="X1154" s="15"/>
      <c r="Y1154" s="15"/>
      <c r="Z1154" s="15"/>
    </row>
    <row r="1155" spans="1:26" ht="13" x14ac:dyDescent="0.15">
      <c r="A1155" s="15">
        <v>397</v>
      </c>
      <c r="B1155" s="15" t="s">
        <v>2</v>
      </c>
      <c r="C1155" s="15" t="s">
        <v>5</v>
      </c>
      <c r="D1155" s="15">
        <v>19</v>
      </c>
      <c r="E1155" s="15" t="s">
        <v>40</v>
      </c>
      <c r="F1155" s="15">
        <v>1</v>
      </c>
      <c r="G1155" s="15">
        <v>1.49</v>
      </c>
      <c r="H1155" s="15">
        <v>1.49</v>
      </c>
      <c r="I1155" s="15">
        <v>124.4</v>
      </c>
      <c r="J1155" s="15">
        <v>125.89</v>
      </c>
      <c r="K1155" s="15">
        <v>124.4</v>
      </c>
      <c r="L1155" s="15">
        <v>125.28100000000001</v>
      </c>
      <c r="M1155" s="15" t="s">
        <v>3928</v>
      </c>
      <c r="N1155" s="15" t="s">
        <v>3929</v>
      </c>
      <c r="O1155" s="15" t="s">
        <v>3930</v>
      </c>
      <c r="P1155" s="15">
        <v>0</v>
      </c>
      <c r="Q1155" s="15">
        <v>0</v>
      </c>
      <c r="R1155" s="15"/>
      <c r="S1155" s="15"/>
      <c r="T1155" s="15"/>
      <c r="U1155" s="15"/>
      <c r="V1155" s="15"/>
      <c r="W1155" s="15"/>
      <c r="X1155" s="15"/>
      <c r="Y1155" s="15"/>
      <c r="Z1155" s="15"/>
    </row>
    <row r="1156" spans="1:26" ht="13" x14ac:dyDescent="0.15">
      <c r="A1156" s="15">
        <v>397</v>
      </c>
      <c r="B1156" s="15" t="s">
        <v>2</v>
      </c>
      <c r="C1156" s="15" t="s">
        <v>5</v>
      </c>
      <c r="D1156" s="15">
        <v>19</v>
      </c>
      <c r="E1156" s="15" t="s">
        <v>40</v>
      </c>
      <c r="F1156" s="15">
        <v>2</v>
      </c>
      <c r="G1156" s="15">
        <v>1.49</v>
      </c>
      <c r="H1156" s="15">
        <v>1.49</v>
      </c>
      <c r="I1156" s="15">
        <v>125.89</v>
      </c>
      <c r="J1156" s="15">
        <v>127.38</v>
      </c>
      <c r="K1156" s="15">
        <v>125.28100000000001</v>
      </c>
      <c r="L1156" s="15">
        <v>126.161</v>
      </c>
      <c r="M1156" s="15" t="s">
        <v>3931</v>
      </c>
      <c r="N1156" s="15" t="s">
        <v>3932</v>
      </c>
      <c r="O1156" s="15" t="s">
        <v>3933</v>
      </c>
      <c r="P1156" s="15">
        <v>0</v>
      </c>
      <c r="Q1156" s="15">
        <v>0</v>
      </c>
      <c r="R1156" s="15"/>
      <c r="S1156" s="15"/>
      <c r="T1156" s="15"/>
      <c r="U1156" s="15"/>
      <c r="V1156" s="15"/>
      <c r="W1156" s="15"/>
      <c r="X1156" s="15"/>
      <c r="Y1156" s="15"/>
      <c r="Z1156" s="15"/>
    </row>
    <row r="1157" spans="1:26" ht="13" x14ac:dyDescent="0.15">
      <c r="A1157" s="15">
        <v>397</v>
      </c>
      <c r="B1157" s="15" t="s">
        <v>2</v>
      </c>
      <c r="C1157" s="15" t="s">
        <v>5</v>
      </c>
      <c r="D1157" s="15">
        <v>19</v>
      </c>
      <c r="E1157" s="15" t="s">
        <v>40</v>
      </c>
      <c r="F1157" s="15">
        <v>3</v>
      </c>
      <c r="G1157" s="15">
        <v>1.5</v>
      </c>
      <c r="H1157" s="15">
        <v>1.5</v>
      </c>
      <c r="I1157" s="15">
        <v>127.38</v>
      </c>
      <c r="J1157" s="15">
        <v>128.88</v>
      </c>
      <c r="K1157" s="15">
        <v>126.161</v>
      </c>
      <c r="L1157" s="15">
        <v>127.048</v>
      </c>
      <c r="M1157" s="15" t="s">
        <v>3934</v>
      </c>
      <c r="N1157" s="15" t="s">
        <v>3935</v>
      </c>
      <c r="O1157" s="15" t="s">
        <v>3936</v>
      </c>
      <c r="P1157" s="15">
        <v>0</v>
      </c>
      <c r="Q1157" s="15">
        <v>0</v>
      </c>
      <c r="R1157" s="15"/>
      <c r="S1157" s="15"/>
      <c r="T1157" s="15"/>
      <c r="U1157" s="15"/>
      <c r="V1157" s="15"/>
      <c r="W1157" s="15"/>
      <c r="X1157" s="15"/>
      <c r="Y1157" s="15"/>
      <c r="Z1157" s="15"/>
    </row>
    <row r="1158" spans="1:26" ht="13" x14ac:dyDescent="0.15">
      <c r="A1158" s="15">
        <v>397</v>
      </c>
      <c r="B1158" s="15" t="s">
        <v>2</v>
      </c>
      <c r="C1158" s="15" t="s">
        <v>5</v>
      </c>
      <c r="D1158" s="15">
        <v>19</v>
      </c>
      <c r="E1158" s="15" t="s">
        <v>40</v>
      </c>
      <c r="F1158" s="15">
        <v>4</v>
      </c>
      <c r="G1158" s="15">
        <v>1.51</v>
      </c>
      <c r="H1158" s="15">
        <v>1.51</v>
      </c>
      <c r="I1158" s="15">
        <v>128.88</v>
      </c>
      <c r="J1158" s="15">
        <v>130.38999999999999</v>
      </c>
      <c r="K1158" s="15">
        <v>127.048</v>
      </c>
      <c r="L1158" s="15">
        <v>127.941</v>
      </c>
      <c r="M1158" s="15" t="s">
        <v>3937</v>
      </c>
      <c r="N1158" s="15" t="s">
        <v>3938</v>
      </c>
      <c r="O1158" s="15" t="s">
        <v>3939</v>
      </c>
      <c r="P1158" s="15">
        <v>0</v>
      </c>
      <c r="Q1158" s="15">
        <v>0</v>
      </c>
      <c r="R1158" s="15"/>
      <c r="S1158" s="15"/>
      <c r="T1158" s="15"/>
      <c r="U1158" s="15"/>
      <c r="V1158" s="15"/>
      <c r="W1158" s="15"/>
      <c r="X1158" s="15"/>
      <c r="Y1158" s="15"/>
      <c r="Z1158" s="15"/>
    </row>
    <row r="1159" spans="1:26" ht="13" x14ac:dyDescent="0.15">
      <c r="A1159" s="15">
        <v>397</v>
      </c>
      <c r="B1159" s="15" t="s">
        <v>2</v>
      </c>
      <c r="C1159" s="15" t="s">
        <v>5</v>
      </c>
      <c r="D1159" s="15">
        <v>19</v>
      </c>
      <c r="E1159" s="15" t="s">
        <v>40</v>
      </c>
      <c r="F1159" s="15">
        <v>5</v>
      </c>
      <c r="G1159" s="15">
        <v>1.49</v>
      </c>
      <c r="H1159" s="15">
        <v>1.49</v>
      </c>
      <c r="I1159" s="15">
        <v>130.38999999999999</v>
      </c>
      <c r="J1159" s="15">
        <v>131.88</v>
      </c>
      <c r="K1159" s="15">
        <v>127.941</v>
      </c>
      <c r="L1159" s="15">
        <v>128.821</v>
      </c>
      <c r="M1159" s="15" t="s">
        <v>3940</v>
      </c>
      <c r="N1159" s="15" t="s">
        <v>3941</v>
      </c>
      <c r="O1159" s="15" t="s">
        <v>3942</v>
      </c>
      <c r="P1159" s="15">
        <v>0</v>
      </c>
      <c r="Q1159" s="15">
        <v>0</v>
      </c>
      <c r="R1159" s="15"/>
      <c r="S1159" s="15"/>
      <c r="T1159" s="15"/>
      <c r="U1159" s="15"/>
      <c r="V1159" s="15"/>
      <c r="W1159" s="15"/>
      <c r="X1159" s="15"/>
      <c r="Y1159" s="15"/>
      <c r="Z1159" s="15"/>
    </row>
    <row r="1160" spans="1:26" ht="13" x14ac:dyDescent="0.15">
      <c r="A1160" s="15">
        <v>397</v>
      </c>
      <c r="B1160" s="15" t="s">
        <v>2</v>
      </c>
      <c r="C1160" s="15" t="s">
        <v>5</v>
      </c>
      <c r="D1160" s="15">
        <v>19</v>
      </c>
      <c r="E1160" s="15" t="s">
        <v>40</v>
      </c>
      <c r="F1160" s="15">
        <v>6</v>
      </c>
      <c r="G1160" s="15">
        <v>0.62</v>
      </c>
      <c r="H1160" s="15">
        <v>0.62</v>
      </c>
      <c r="I1160" s="15">
        <v>131.88</v>
      </c>
      <c r="J1160" s="15">
        <v>132.5</v>
      </c>
      <c r="K1160" s="15">
        <v>128.821</v>
      </c>
      <c r="L1160" s="15">
        <v>129.18799999999999</v>
      </c>
      <c r="M1160" s="15" t="s">
        <v>3943</v>
      </c>
      <c r="N1160" s="15" t="s">
        <v>3944</v>
      </c>
      <c r="O1160" s="15" t="s">
        <v>3945</v>
      </c>
      <c r="P1160" s="15">
        <v>0</v>
      </c>
      <c r="Q1160" s="15">
        <v>0</v>
      </c>
      <c r="R1160" s="15"/>
      <c r="S1160" s="15"/>
      <c r="T1160" s="15"/>
      <c r="U1160" s="15"/>
      <c r="V1160" s="15"/>
      <c r="W1160" s="15"/>
      <c r="X1160" s="15"/>
      <c r="Y1160" s="15"/>
      <c r="Z1160" s="15"/>
    </row>
    <row r="1161" spans="1:26" ht="13" x14ac:dyDescent="0.15">
      <c r="A1161" s="15">
        <v>397</v>
      </c>
      <c r="B1161" s="15" t="s">
        <v>2</v>
      </c>
      <c r="C1161" s="15" t="s">
        <v>5</v>
      </c>
      <c r="D1161" s="15">
        <v>19</v>
      </c>
      <c r="E1161" s="15" t="s">
        <v>40</v>
      </c>
      <c r="F1161" s="15" t="s">
        <v>463</v>
      </c>
      <c r="G1161" s="15">
        <v>0.19</v>
      </c>
      <c r="H1161" s="15">
        <v>0.19</v>
      </c>
      <c r="I1161" s="15">
        <v>132.5</v>
      </c>
      <c r="J1161" s="15">
        <v>132.69</v>
      </c>
      <c r="K1161" s="15">
        <v>129.18799999999999</v>
      </c>
      <c r="L1161" s="15">
        <v>129.30000000000001</v>
      </c>
      <c r="M1161" s="15" t="s">
        <v>3946</v>
      </c>
      <c r="N1161" s="15" t="s">
        <v>3947</v>
      </c>
      <c r="O1161" s="15" t="s">
        <v>3948</v>
      </c>
      <c r="P1161" s="15">
        <v>0</v>
      </c>
      <c r="Q1161" s="15">
        <v>0</v>
      </c>
      <c r="R1161" s="15"/>
      <c r="S1161" s="15"/>
      <c r="T1161" s="15"/>
      <c r="U1161" s="15"/>
      <c r="V1161" s="15"/>
      <c r="W1161" s="15"/>
      <c r="X1161" s="15"/>
      <c r="Y1161" s="15"/>
      <c r="Z1161" s="15"/>
    </row>
    <row r="1162" spans="1:26" ht="13" x14ac:dyDescent="0.15">
      <c r="A1162" s="15">
        <v>397</v>
      </c>
      <c r="B1162" s="15" t="s">
        <v>2</v>
      </c>
      <c r="C1162" s="15" t="s">
        <v>5</v>
      </c>
      <c r="D1162" s="15">
        <v>20</v>
      </c>
      <c r="E1162" s="15" t="s">
        <v>40</v>
      </c>
      <c r="F1162" s="15">
        <v>1</v>
      </c>
      <c r="G1162" s="15">
        <v>1.49</v>
      </c>
      <c r="H1162" s="15">
        <v>1.49</v>
      </c>
      <c r="I1162" s="15">
        <v>129.30000000000001</v>
      </c>
      <c r="J1162" s="15">
        <v>130.79</v>
      </c>
      <c r="K1162" s="15">
        <v>129.30000000000001</v>
      </c>
      <c r="L1162" s="15">
        <v>130.251</v>
      </c>
      <c r="M1162" s="15" t="s">
        <v>3949</v>
      </c>
      <c r="N1162" s="15" t="s">
        <v>3950</v>
      </c>
      <c r="O1162" s="15" t="s">
        <v>3951</v>
      </c>
      <c r="P1162" s="15">
        <v>0</v>
      </c>
      <c r="Q1162" s="15">
        <v>0</v>
      </c>
      <c r="R1162" s="15"/>
      <c r="S1162" s="15"/>
      <c r="T1162" s="15"/>
      <c r="U1162" s="15"/>
      <c r="V1162" s="15"/>
      <c r="W1162" s="15"/>
      <c r="X1162" s="15"/>
      <c r="Y1162" s="15"/>
      <c r="Z1162" s="15"/>
    </row>
    <row r="1163" spans="1:26" ht="13" x14ac:dyDescent="0.15">
      <c r="A1163" s="15">
        <v>397</v>
      </c>
      <c r="B1163" s="15" t="s">
        <v>2</v>
      </c>
      <c r="C1163" s="15" t="s">
        <v>5</v>
      </c>
      <c r="D1163" s="15">
        <v>20</v>
      </c>
      <c r="E1163" s="15" t="s">
        <v>40</v>
      </c>
      <c r="F1163" s="15">
        <v>2</v>
      </c>
      <c r="G1163" s="15">
        <v>1.5</v>
      </c>
      <c r="H1163" s="15">
        <v>1.5</v>
      </c>
      <c r="I1163" s="15">
        <v>130.79</v>
      </c>
      <c r="J1163" s="15">
        <v>132.29</v>
      </c>
      <c r="K1163" s="15">
        <v>130.251</v>
      </c>
      <c r="L1163" s="15">
        <v>131.209</v>
      </c>
      <c r="M1163" s="15" t="s">
        <v>3952</v>
      </c>
      <c r="N1163" s="15" t="s">
        <v>3953</v>
      </c>
      <c r="O1163" s="15" t="s">
        <v>3954</v>
      </c>
      <c r="P1163" s="15">
        <v>0</v>
      </c>
      <c r="Q1163" s="15">
        <v>0</v>
      </c>
      <c r="R1163" s="15"/>
      <c r="S1163" s="15"/>
      <c r="T1163" s="15"/>
      <c r="U1163" s="15"/>
      <c r="V1163" s="15"/>
      <c r="W1163" s="15"/>
      <c r="X1163" s="15"/>
      <c r="Y1163" s="15"/>
      <c r="Z1163" s="15"/>
    </row>
    <row r="1164" spans="1:26" ht="13" x14ac:dyDescent="0.15">
      <c r="A1164" s="15">
        <v>397</v>
      </c>
      <c r="B1164" s="15" t="s">
        <v>2</v>
      </c>
      <c r="C1164" s="15" t="s">
        <v>5</v>
      </c>
      <c r="D1164" s="15">
        <v>20</v>
      </c>
      <c r="E1164" s="15" t="s">
        <v>40</v>
      </c>
      <c r="F1164" s="15">
        <v>3</v>
      </c>
      <c r="G1164" s="15">
        <v>1.49</v>
      </c>
      <c r="H1164" s="15">
        <v>1.49</v>
      </c>
      <c r="I1164" s="15">
        <v>132.29</v>
      </c>
      <c r="J1164" s="15">
        <v>133.78</v>
      </c>
      <c r="K1164" s="15">
        <v>131.209</v>
      </c>
      <c r="L1164" s="15">
        <v>132.16</v>
      </c>
      <c r="M1164" s="15" t="s">
        <v>3955</v>
      </c>
      <c r="N1164" s="15" t="s">
        <v>3956</v>
      </c>
      <c r="O1164" s="15" t="s">
        <v>3957</v>
      </c>
      <c r="P1164" s="15">
        <v>0</v>
      </c>
      <c r="Q1164" s="15">
        <v>0</v>
      </c>
      <c r="R1164" s="15"/>
      <c r="S1164" s="15"/>
      <c r="T1164" s="15"/>
      <c r="U1164" s="15"/>
      <c r="V1164" s="15"/>
      <c r="W1164" s="15"/>
      <c r="X1164" s="15"/>
      <c r="Y1164" s="15"/>
      <c r="Z1164" s="15"/>
    </row>
    <row r="1165" spans="1:26" ht="13" x14ac:dyDescent="0.15">
      <c r="A1165" s="15">
        <v>397</v>
      </c>
      <c r="B1165" s="15" t="s">
        <v>2</v>
      </c>
      <c r="C1165" s="15" t="s">
        <v>5</v>
      </c>
      <c r="D1165" s="15">
        <v>20</v>
      </c>
      <c r="E1165" s="15" t="s">
        <v>40</v>
      </c>
      <c r="F1165" s="15">
        <v>4</v>
      </c>
      <c r="G1165" s="15">
        <v>1.5</v>
      </c>
      <c r="H1165" s="15">
        <v>1.5</v>
      </c>
      <c r="I1165" s="15">
        <v>133.78</v>
      </c>
      <c r="J1165" s="15">
        <v>135.28</v>
      </c>
      <c r="K1165" s="15">
        <v>132.16</v>
      </c>
      <c r="L1165" s="15">
        <v>133.11699999999999</v>
      </c>
      <c r="M1165" s="15" t="s">
        <v>3958</v>
      </c>
      <c r="N1165" s="15" t="s">
        <v>3959</v>
      </c>
      <c r="O1165" s="15" t="s">
        <v>3960</v>
      </c>
      <c r="P1165" s="15">
        <v>0</v>
      </c>
      <c r="Q1165" s="15">
        <v>0</v>
      </c>
      <c r="R1165" s="15"/>
      <c r="S1165" s="15"/>
      <c r="T1165" s="15"/>
      <c r="U1165" s="15"/>
      <c r="V1165" s="15"/>
      <c r="W1165" s="15"/>
      <c r="X1165" s="15"/>
      <c r="Y1165" s="15"/>
      <c r="Z1165" s="15"/>
    </row>
    <row r="1166" spans="1:26" ht="13" x14ac:dyDescent="0.15">
      <c r="A1166" s="15">
        <v>397</v>
      </c>
      <c r="B1166" s="15" t="s">
        <v>2</v>
      </c>
      <c r="C1166" s="15" t="s">
        <v>5</v>
      </c>
      <c r="D1166" s="15">
        <v>20</v>
      </c>
      <c r="E1166" s="15" t="s">
        <v>40</v>
      </c>
      <c r="F1166" s="15">
        <v>5</v>
      </c>
      <c r="G1166" s="15">
        <v>1.35</v>
      </c>
      <c r="H1166" s="15">
        <v>1.35</v>
      </c>
      <c r="I1166" s="15">
        <v>135.28</v>
      </c>
      <c r="J1166" s="15">
        <v>136.63</v>
      </c>
      <c r="K1166" s="15">
        <v>133.11699999999999</v>
      </c>
      <c r="L1166" s="15">
        <v>133.97900000000001</v>
      </c>
      <c r="M1166" s="15" t="s">
        <v>3961</v>
      </c>
      <c r="N1166" s="15" t="s">
        <v>3962</v>
      </c>
      <c r="O1166" s="15" t="s">
        <v>3963</v>
      </c>
      <c r="P1166" s="15">
        <v>0</v>
      </c>
      <c r="Q1166" s="15">
        <v>0</v>
      </c>
      <c r="R1166" s="15"/>
      <c r="S1166" s="15"/>
      <c r="T1166" s="15"/>
      <c r="U1166" s="15"/>
      <c r="V1166" s="15"/>
      <c r="W1166" s="15"/>
      <c r="X1166" s="15"/>
      <c r="Y1166" s="15"/>
      <c r="Z1166" s="15"/>
    </row>
    <row r="1167" spans="1:26" ht="13" x14ac:dyDescent="0.15">
      <c r="A1167" s="15">
        <v>397</v>
      </c>
      <c r="B1167" s="15" t="s">
        <v>2</v>
      </c>
      <c r="C1167" s="15" t="s">
        <v>5</v>
      </c>
      <c r="D1167" s="15">
        <v>20</v>
      </c>
      <c r="E1167" s="15" t="s">
        <v>40</v>
      </c>
      <c r="F1167" s="15" t="s">
        <v>463</v>
      </c>
      <c r="G1167" s="15">
        <v>0.19</v>
      </c>
      <c r="H1167" s="15">
        <v>0.19</v>
      </c>
      <c r="I1167" s="15">
        <v>136.63</v>
      </c>
      <c r="J1167" s="15">
        <v>136.82</v>
      </c>
      <c r="K1167" s="15">
        <v>133.97900000000001</v>
      </c>
      <c r="L1167" s="15">
        <v>134.1</v>
      </c>
      <c r="M1167" s="15" t="s">
        <v>3964</v>
      </c>
      <c r="N1167" s="15" t="s">
        <v>3965</v>
      </c>
      <c r="O1167" s="15" t="s">
        <v>3966</v>
      </c>
      <c r="P1167" s="15">
        <v>0</v>
      </c>
      <c r="Q1167" s="15">
        <v>0</v>
      </c>
      <c r="R1167" s="15"/>
      <c r="S1167" s="15"/>
      <c r="T1167" s="15"/>
      <c r="U1167" s="15"/>
      <c r="V1167" s="15"/>
      <c r="W1167" s="15"/>
      <c r="X1167" s="15"/>
      <c r="Y1167" s="15"/>
      <c r="Z1167" s="15"/>
    </row>
    <row r="1168" spans="1:26" ht="13" x14ac:dyDescent="0.15">
      <c r="A1168" s="15">
        <v>397</v>
      </c>
      <c r="B1168" s="15" t="s">
        <v>2</v>
      </c>
      <c r="C1168" s="15" t="s">
        <v>5</v>
      </c>
      <c r="D1168" s="15">
        <v>21</v>
      </c>
      <c r="E1168" s="15" t="s">
        <v>40</v>
      </c>
      <c r="F1168" s="15">
        <v>1</v>
      </c>
      <c r="G1168" s="15">
        <v>1.49</v>
      </c>
      <c r="H1168" s="15">
        <v>1.49</v>
      </c>
      <c r="I1168" s="15">
        <v>134.1</v>
      </c>
      <c r="J1168" s="15">
        <v>135.59</v>
      </c>
      <c r="K1168" s="15">
        <v>134.1</v>
      </c>
      <c r="L1168" s="15">
        <v>135.09700000000001</v>
      </c>
      <c r="M1168" s="15" t="s">
        <v>3967</v>
      </c>
      <c r="N1168" s="15" t="s">
        <v>3968</v>
      </c>
      <c r="O1168" s="15" t="s">
        <v>3969</v>
      </c>
      <c r="P1168" s="15">
        <v>0</v>
      </c>
      <c r="Q1168" s="15">
        <v>0</v>
      </c>
      <c r="R1168" s="15"/>
      <c r="S1168" s="15"/>
      <c r="T1168" s="15"/>
      <c r="U1168" s="15"/>
      <c r="V1168" s="15"/>
      <c r="W1168" s="15"/>
      <c r="X1168" s="15"/>
      <c r="Y1168" s="15"/>
      <c r="Z1168" s="15"/>
    </row>
    <row r="1169" spans="1:26" ht="13" x14ac:dyDescent="0.15">
      <c r="A1169" s="15">
        <v>397</v>
      </c>
      <c r="B1169" s="15" t="s">
        <v>2</v>
      </c>
      <c r="C1169" s="15" t="s">
        <v>5</v>
      </c>
      <c r="D1169" s="15">
        <v>21</v>
      </c>
      <c r="E1169" s="15" t="s">
        <v>40</v>
      </c>
      <c r="F1169" s="15">
        <v>2</v>
      </c>
      <c r="G1169" s="15">
        <v>1.49</v>
      </c>
      <c r="H1169" s="15">
        <v>1.49</v>
      </c>
      <c r="I1169" s="15">
        <v>135.59</v>
      </c>
      <c r="J1169" s="15">
        <v>137.08000000000001</v>
      </c>
      <c r="K1169" s="15">
        <v>135.09700000000001</v>
      </c>
      <c r="L1169" s="15">
        <v>136.095</v>
      </c>
      <c r="M1169" s="15" t="s">
        <v>3970</v>
      </c>
      <c r="N1169" s="15" t="s">
        <v>3971</v>
      </c>
      <c r="O1169" s="15" t="s">
        <v>3972</v>
      </c>
      <c r="P1169" s="15">
        <v>0</v>
      </c>
      <c r="Q1169" s="15">
        <v>0</v>
      </c>
      <c r="R1169" s="15"/>
      <c r="S1169" s="15"/>
      <c r="T1169" s="15"/>
      <c r="U1169" s="15"/>
      <c r="V1169" s="15"/>
      <c r="W1169" s="15"/>
      <c r="X1169" s="15"/>
      <c r="Y1169" s="15"/>
      <c r="Z1169" s="15"/>
    </row>
    <row r="1170" spans="1:26" ht="13" x14ac:dyDescent="0.15">
      <c r="A1170" s="15">
        <v>397</v>
      </c>
      <c r="B1170" s="15" t="s">
        <v>2</v>
      </c>
      <c r="C1170" s="15" t="s">
        <v>5</v>
      </c>
      <c r="D1170" s="15">
        <v>21</v>
      </c>
      <c r="E1170" s="15" t="s">
        <v>40</v>
      </c>
      <c r="F1170" s="15">
        <v>3</v>
      </c>
      <c r="G1170" s="15">
        <v>1.5</v>
      </c>
      <c r="H1170" s="15">
        <v>1.5</v>
      </c>
      <c r="I1170" s="15">
        <v>137.08000000000001</v>
      </c>
      <c r="J1170" s="15">
        <v>138.58000000000001</v>
      </c>
      <c r="K1170" s="15">
        <v>136.095</v>
      </c>
      <c r="L1170" s="15">
        <v>137.09899999999999</v>
      </c>
      <c r="M1170" s="15" t="s">
        <v>3973</v>
      </c>
      <c r="N1170" s="15" t="s">
        <v>3974</v>
      </c>
      <c r="O1170" s="15" t="s">
        <v>3975</v>
      </c>
      <c r="P1170" s="15">
        <v>0</v>
      </c>
      <c r="Q1170" s="15">
        <v>0</v>
      </c>
      <c r="R1170" s="15"/>
      <c r="S1170" s="15"/>
      <c r="T1170" s="15"/>
      <c r="U1170" s="15"/>
      <c r="V1170" s="15"/>
      <c r="W1170" s="15"/>
      <c r="X1170" s="15"/>
      <c r="Y1170" s="15"/>
      <c r="Z1170" s="15"/>
    </row>
    <row r="1171" spans="1:26" ht="13" x14ac:dyDescent="0.15">
      <c r="A1171" s="15">
        <v>397</v>
      </c>
      <c r="B1171" s="15" t="s">
        <v>2</v>
      </c>
      <c r="C1171" s="15" t="s">
        <v>5</v>
      </c>
      <c r="D1171" s="15">
        <v>21</v>
      </c>
      <c r="E1171" s="15" t="s">
        <v>40</v>
      </c>
      <c r="F1171" s="15">
        <v>4</v>
      </c>
      <c r="G1171" s="15">
        <v>1.49</v>
      </c>
      <c r="H1171" s="15">
        <v>1.49</v>
      </c>
      <c r="I1171" s="15">
        <v>138.58000000000001</v>
      </c>
      <c r="J1171" s="15">
        <v>140.07</v>
      </c>
      <c r="K1171" s="15">
        <v>137.09899999999999</v>
      </c>
      <c r="L1171" s="15">
        <v>138.096</v>
      </c>
      <c r="M1171" s="15" t="s">
        <v>3976</v>
      </c>
      <c r="N1171" s="15" t="s">
        <v>3977</v>
      </c>
      <c r="O1171" s="15" t="s">
        <v>3978</v>
      </c>
      <c r="P1171" s="15">
        <v>0</v>
      </c>
      <c r="Q1171" s="15">
        <v>0</v>
      </c>
      <c r="R1171" s="15"/>
      <c r="S1171" s="15"/>
      <c r="T1171" s="15"/>
      <c r="U1171" s="15"/>
      <c r="V1171" s="15"/>
      <c r="W1171" s="15"/>
      <c r="X1171" s="15"/>
      <c r="Y1171" s="15"/>
      <c r="Z1171" s="15"/>
    </row>
    <row r="1172" spans="1:26" ht="13" x14ac:dyDescent="0.15">
      <c r="A1172" s="15">
        <v>397</v>
      </c>
      <c r="B1172" s="15" t="s">
        <v>2</v>
      </c>
      <c r="C1172" s="15" t="s">
        <v>5</v>
      </c>
      <c r="D1172" s="15">
        <v>21</v>
      </c>
      <c r="E1172" s="15" t="s">
        <v>40</v>
      </c>
      <c r="F1172" s="15">
        <v>5</v>
      </c>
      <c r="G1172" s="15">
        <v>1.1499999999999999</v>
      </c>
      <c r="H1172" s="15">
        <v>1.1499999999999999</v>
      </c>
      <c r="I1172" s="15">
        <v>140.07</v>
      </c>
      <c r="J1172" s="15">
        <v>141.22</v>
      </c>
      <c r="K1172" s="15">
        <v>138.096</v>
      </c>
      <c r="L1172" s="15">
        <v>138.86600000000001</v>
      </c>
      <c r="M1172" s="15" t="s">
        <v>3979</v>
      </c>
      <c r="N1172" s="15" t="s">
        <v>3980</v>
      </c>
      <c r="O1172" s="15" t="s">
        <v>3981</v>
      </c>
      <c r="P1172" s="15">
        <v>0</v>
      </c>
      <c r="Q1172" s="15">
        <v>0</v>
      </c>
      <c r="R1172" s="15"/>
      <c r="S1172" s="15"/>
      <c r="T1172" s="15"/>
      <c r="U1172" s="15"/>
      <c r="V1172" s="15"/>
      <c r="W1172" s="15"/>
      <c r="X1172" s="15"/>
      <c r="Y1172" s="15"/>
      <c r="Z1172" s="15"/>
    </row>
    <row r="1173" spans="1:26" ht="13" x14ac:dyDescent="0.15">
      <c r="A1173" s="15">
        <v>397</v>
      </c>
      <c r="B1173" s="15" t="s">
        <v>2</v>
      </c>
      <c r="C1173" s="15" t="s">
        <v>5</v>
      </c>
      <c r="D1173" s="15">
        <v>21</v>
      </c>
      <c r="E1173" s="15" t="s">
        <v>40</v>
      </c>
      <c r="F1173" s="15" t="s">
        <v>463</v>
      </c>
      <c r="G1173" s="15">
        <v>0.2</v>
      </c>
      <c r="H1173" s="15">
        <v>0.2</v>
      </c>
      <c r="I1173" s="15">
        <v>141.22</v>
      </c>
      <c r="J1173" s="15">
        <v>141.41999999999999</v>
      </c>
      <c r="K1173" s="15">
        <v>138.86600000000001</v>
      </c>
      <c r="L1173" s="15">
        <v>139</v>
      </c>
      <c r="M1173" s="15" t="s">
        <v>3982</v>
      </c>
      <c r="N1173" s="15" t="s">
        <v>3983</v>
      </c>
      <c r="O1173" s="15" t="s">
        <v>3984</v>
      </c>
      <c r="P1173" s="15">
        <v>0</v>
      </c>
      <c r="Q1173" s="15">
        <v>0</v>
      </c>
      <c r="R1173" s="15"/>
      <c r="S1173" s="15"/>
      <c r="T1173" s="15"/>
      <c r="U1173" s="15"/>
      <c r="V1173" s="15"/>
      <c r="W1173" s="15"/>
      <c r="X1173" s="15"/>
      <c r="Y1173" s="15"/>
      <c r="Z1173" s="15"/>
    </row>
    <row r="1174" spans="1:26" ht="13" x14ac:dyDescent="0.15">
      <c r="A1174" s="15">
        <v>397</v>
      </c>
      <c r="B1174" s="15" t="s">
        <v>2</v>
      </c>
      <c r="C1174" s="15" t="s">
        <v>5</v>
      </c>
      <c r="D1174" s="15">
        <v>22</v>
      </c>
      <c r="E1174" s="15" t="s">
        <v>40</v>
      </c>
      <c r="F1174" s="15">
        <v>1</v>
      </c>
      <c r="G1174" s="15">
        <v>1.5</v>
      </c>
      <c r="H1174" s="15">
        <v>1.5</v>
      </c>
      <c r="I1174" s="15">
        <v>139</v>
      </c>
      <c r="J1174" s="15">
        <v>140.5</v>
      </c>
      <c r="K1174" s="15">
        <v>139</v>
      </c>
      <c r="L1174" s="15">
        <v>139.94200000000001</v>
      </c>
      <c r="M1174" s="15" t="s">
        <v>3985</v>
      </c>
      <c r="N1174" s="15" t="s">
        <v>3986</v>
      </c>
      <c r="O1174" s="15" t="s">
        <v>3987</v>
      </c>
      <c r="P1174" s="15">
        <v>0</v>
      </c>
      <c r="Q1174" s="15">
        <v>0</v>
      </c>
      <c r="R1174" s="15"/>
      <c r="S1174" s="15"/>
      <c r="T1174" s="15"/>
      <c r="U1174" s="15"/>
      <c r="V1174" s="15"/>
      <c r="W1174" s="15"/>
      <c r="X1174" s="15"/>
      <c r="Y1174" s="15"/>
      <c r="Z1174" s="15"/>
    </row>
    <row r="1175" spans="1:26" ht="13" x14ac:dyDescent="0.15">
      <c r="A1175" s="15">
        <v>397</v>
      </c>
      <c r="B1175" s="15" t="s">
        <v>2</v>
      </c>
      <c r="C1175" s="15" t="s">
        <v>5</v>
      </c>
      <c r="D1175" s="15">
        <v>22</v>
      </c>
      <c r="E1175" s="15" t="s">
        <v>40</v>
      </c>
      <c r="F1175" s="15">
        <v>2</v>
      </c>
      <c r="G1175" s="15">
        <v>1.49</v>
      </c>
      <c r="H1175" s="15">
        <v>1.49</v>
      </c>
      <c r="I1175" s="15">
        <v>140.5</v>
      </c>
      <c r="J1175" s="15">
        <v>141.99</v>
      </c>
      <c r="K1175" s="15">
        <v>139.94200000000001</v>
      </c>
      <c r="L1175" s="15">
        <v>140.87899999999999</v>
      </c>
      <c r="M1175" s="15" t="s">
        <v>3988</v>
      </c>
      <c r="N1175" s="15" t="s">
        <v>3989</v>
      </c>
      <c r="O1175" s="15" t="s">
        <v>3990</v>
      </c>
      <c r="P1175" s="15">
        <v>0</v>
      </c>
      <c r="Q1175" s="15">
        <v>0</v>
      </c>
      <c r="R1175" s="15"/>
      <c r="S1175" s="15"/>
      <c r="T1175" s="15"/>
      <c r="U1175" s="15"/>
      <c r="V1175" s="15"/>
      <c r="W1175" s="15"/>
      <c r="X1175" s="15"/>
      <c r="Y1175" s="15"/>
      <c r="Z1175" s="15"/>
    </row>
    <row r="1176" spans="1:26" ht="13" x14ac:dyDescent="0.15">
      <c r="A1176" s="15">
        <v>397</v>
      </c>
      <c r="B1176" s="15" t="s">
        <v>2</v>
      </c>
      <c r="C1176" s="15" t="s">
        <v>5</v>
      </c>
      <c r="D1176" s="15">
        <v>22</v>
      </c>
      <c r="E1176" s="15" t="s">
        <v>40</v>
      </c>
      <c r="F1176" s="15">
        <v>3</v>
      </c>
      <c r="G1176" s="15">
        <v>1.5</v>
      </c>
      <c r="H1176" s="15">
        <v>1.5</v>
      </c>
      <c r="I1176" s="15">
        <v>141.99</v>
      </c>
      <c r="J1176" s="15">
        <v>143.49</v>
      </c>
      <c r="K1176" s="15">
        <v>140.87899999999999</v>
      </c>
      <c r="L1176" s="15">
        <v>141.821</v>
      </c>
      <c r="M1176" s="15" t="s">
        <v>3991</v>
      </c>
      <c r="N1176" s="15" t="s">
        <v>3992</v>
      </c>
      <c r="O1176" s="15" t="s">
        <v>3993</v>
      </c>
      <c r="P1176" s="15">
        <v>0</v>
      </c>
      <c r="Q1176" s="15">
        <v>0</v>
      </c>
      <c r="R1176" s="15"/>
      <c r="S1176" s="15"/>
      <c r="T1176" s="15"/>
      <c r="U1176" s="15"/>
      <c r="V1176" s="15"/>
      <c r="W1176" s="15"/>
      <c r="X1176" s="15"/>
      <c r="Y1176" s="15"/>
      <c r="Z1176" s="15"/>
    </row>
    <row r="1177" spans="1:26" ht="13" x14ac:dyDescent="0.15">
      <c r="A1177" s="15">
        <v>397</v>
      </c>
      <c r="B1177" s="15" t="s">
        <v>2</v>
      </c>
      <c r="C1177" s="15" t="s">
        <v>5</v>
      </c>
      <c r="D1177" s="15">
        <v>22</v>
      </c>
      <c r="E1177" s="15" t="s">
        <v>40</v>
      </c>
      <c r="F1177" s="15">
        <v>4</v>
      </c>
      <c r="G1177" s="15">
        <v>1.49</v>
      </c>
      <c r="H1177" s="15">
        <v>1.49</v>
      </c>
      <c r="I1177" s="15">
        <v>143.49</v>
      </c>
      <c r="J1177" s="15">
        <v>144.97999999999999</v>
      </c>
      <c r="K1177" s="15">
        <v>141.821</v>
      </c>
      <c r="L1177" s="15">
        <v>142.75700000000001</v>
      </c>
      <c r="M1177" s="15" t="s">
        <v>3994</v>
      </c>
      <c r="N1177" s="15" t="s">
        <v>3995</v>
      </c>
      <c r="O1177" s="15" t="s">
        <v>3996</v>
      </c>
      <c r="P1177" s="15">
        <v>0</v>
      </c>
      <c r="Q1177" s="15">
        <v>0</v>
      </c>
      <c r="R1177" s="15"/>
      <c r="S1177" s="15"/>
      <c r="T1177" s="15"/>
      <c r="U1177" s="15"/>
      <c r="V1177" s="15"/>
      <c r="W1177" s="15"/>
      <c r="X1177" s="15"/>
      <c r="Y1177" s="15"/>
      <c r="Z1177" s="15"/>
    </row>
    <row r="1178" spans="1:26" ht="13" x14ac:dyDescent="0.15">
      <c r="A1178" s="15">
        <v>397</v>
      </c>
      <c r="B1178" s="15" t="s">
        <v>2</v>
      </c>
      <c r="C1178" s="15" t="s">
        <v>5</v>
      </c>
      <c r="D1178" s="15">
        <v>22</v>
      </c>
      <c r="E1178" s="15" t="s">
        <v>40</v>
      </c>
      <c r="F1178" s="15">
        <v>5</v>
      </c>
      <c r="G1178" s="15">
        <v>1.42</v>
      </c>
      <c r="H1178" s="15">
        <v>1.42</v>
      </c>
      <c r="I1178" s="15">
        <v>144.97999999999999</v>
      </c>
      <c r="J1178" s="15">
        <v>146.4</v>
      </c>
      <c r="K1178" s="15">
        <v>142.75700000000001</v>
      </c>
      <c r="L1178" s="15">
        <v>143.649</v>
      </c>
      <c r="M1178" s="15" t="s">
        <v>3997</v>
      </c>
      <c r="N1178" s="15" t="s">
        <v>3998</v>
      </c>
      <c r="O1178" s="15" t="s">
        <v>3999</v>
      </c>
      <c r="P1178" s="15">
        <v>0</v>
      </c>
      <c r="Q1178" s="15">
        <v>0</v>
      </c>
      <c r="R1178" s="15"/>
      <c r="S1178" s="15"/>
      <c r="T1178" s="15"/>
      <c r="U1178" s="15"/>
      <c r="V1178" s="15"/>
      <c r="W1178" s="15"/>
      <c r="X1178" s="15"/>
      <c r="Y1178" s="15"/>
      <c r="Z1178" s="15"/>
    </row>
    <row r="1179" spans="1:26" ht="13" x14ac:dyDescent="0.15">
      <c r="A1179" s="15">
        <v>397</v>
      </c>
      <c r="B1179" s="15" t="s">
        <v>2</v>
      </c>
      <c r="C1179" s="15" t="s">
        <v>5</v>
      </c>
      <c r="D1179" s="15">
        <v>22</v>
      </c>
      <c r="E1179" s="15" t="s">
        <v>40</v>
      </c>
      <c r="F1179" s="15" t="s">
        <v>463</v>
      </c>
      <c r="G1179" s="15">
        <v>0.24</v>
      </c>
      <c r="H1179" s="15">
        <v>0.24</v>
      </c>
      <c r="I1179" s="15">
        <v>146.4</v>
      </c>
      <c r="J1179" s="15">
        <v>146.63999999999999</v>
      </c>
      <c r="K1179" s="15">
        <v>143.649</v>
      </c>
      <c r="L1179" s="15">
        <v>143.80000000000001</v>
      </c>
      <c r="M1179" s="15" t="s">
        <v>4000</v>
      </c>
      <c r="N1179" s="15" t="s">
        <v>4001</v>
      </c>
      <c r="O1179" s="15" t="s">
        <v>4002</v>
      </c>
      <c r="P1179" s="15">
        <v>0</v>
      </c>
      <c r="Q1179" s="15">
        <v>0</v>
      </c>
      <c r="R1179" s="15"/>
      <c r="S1179" s="15"/>
      <c r="T1179" s="15"/>
      <c r="U1179" s="15"/>
      <c r="V1179" s="15"/>
      <c r="W1179" s="15"/>
      <c r="X1179" s="15"/>
      <c r="Y1179" s="15"/>
      <c r="Z1179" s="15"/>
    </row>
    <row r="1180" spans="1:26" ht="13" x14ac:dyDescent="0.15">
      <c r="A1180" s="15">
        <v>397</v>
      </c>
      <c r="B1180" s="15" t="s">
        <v>2</v>
      </c>
      <c r="C1180" s="15" t="s">
        <v>5</v>
      </c>
      <c r="D1180" s="15">
        <v>23</v>
      </c>
      <c r="E1180" s="15" t="s">
        <v>40</v>
      </c>
      <c r="F1180" s="15">
        <v>1</v>
      </c>
      <c r="G1180" s="15">
        <v>1.49</v>
      </c>
      <c r="H1180" s="15">
        <v>1.5</v>
      </c>
      <c r="I1180" s="15">
        <v>143.80000000000001</v>
      </c>
      <c r="J1180" s="15">
        <v>145.30000000000001</v>
      </c>
      <c r="K1180" s="15">
        <v>143.80000000000001</v>
      </c>
      <c r="L1180" s="15">
        <v>144.84399999999999</v>
      </c>
      <c r="M1180" s="15" t="s">
        <v>4003</v>
      </c>
      <c r="N1180" s="15" t="s">
        <v>4004</v>
      </c>
      <c r="O1180" s="15" t="s">
        <v>4005</v>
      </c>
      <c r="P1180" s="15">
        <v>0</v>
      </c>
      <c r="Q1180" s="15">
        <v>0</v>
      </c>
      <c r="R1180" s="15"/>
      <c r="S1180" s="15"/>
      <c r="T1180" s="15"/>
      <c r="U1180" s="15"/>
      <c r="V1180" s="15"/>
      <c r="W1180" s="15"/>
      <c r="X1180" s="15"/>
      <c r="Y1180" s="15"/>
      <c r="Z1180" s="15"/>
    </row>
    <row r="1181" spans="1:26" ht="13" x14ac:dyDescent="0.15">
      <c r="A1181" s="15">
        <v>397</v>
      </c>
      <c r="B1181" s="15" t="s">
        <v>2</v>
      </c>
      <c r="C1181" s="15" t="s">
        <v>5</v>
      </c>
      <c r="D1181" s="15">
        <v>23</v>
      </c>
      <c r="E1181" s="15" t="s">
        <v>40</v>
      </c>
      <c r="F1181" s="15">
        <v>2</v>
      </c>
      <c r="G1181" s="15">
        <v>1.5</v>
      </c>
      <c r="H1181" s="15">
        <v>1.5</v>
      </c>
      <c r="I1181" s="15">
        <v>145.30000000000001</v>
      </c>
      <c r="J1181" s="15">
        <v>146.80000000000001</v>
      </c>
      <c r="K1181" s="15">
        <v>144.84399999999999</v>
      </c>
      <c r="L1181" s="15">
        <v>145.88800000000001</v>
      </c>
      <c r="M1181" s="15" t="s">
        <v>4006</v>
      </c>
      <c r="N1181" s="15" t="s">
        <v>4007</v>
      </c>
      <c r="O1181" s="15" t="s">
        <v>4008</v>
      </c>
      <c r="P1181" s="15">
        <v>0</v>
      </c>
      <c r="Q1181" s="15">
        <v>0</v>
      </c>
      <c r="R1181" s="15"/>
      <c r="S1181" s="15"/>
      <c r="T1181" s="15"/>
      <c r="U1181" s="15"/>
      <c r="V1181" s="15"/>
      <c r="W1181" s="15"/>
      <c r="X1181" s="15"/>
      <c r="Y1181" s="15"/>
      <c r="Z1181" s="15"/>
    </row>
    <row r="1182" spans="1:26" ht="13" x14ac:dyDescent="0.15">
      <c r="A1182" s="15">
        <v>397</v>
      </c>
      <c r="B1182" s="15" t="s">
        <v>2</v>
      </c>
      <c r="C1182" s="15" t="s">
        <v>5</v>
      </c>
      <c r="D1182" s="15">
        <v>23</v>
      </c>
      <c r="E1182" s="15" t="s">
        <v>40</v>
      </c>
      <c r="F1182" s="15">
        <v>3</v>
      </c>
      <c r="G1182" s="15">
        <v>1.5</v>
      </c>
      <c r="H1182" s="15">
        <v>1.5</v>
      </c>
      <c r="I1182" s="15">
        <v>146.80000000000001</v>
      </c>
      <c r="J1182" s="15">
        <v>148.30000000000001</v>
      </c>
      <c r="K1182" s="15">
        <v>145.88800000000001</v>
      </c>
      <c r="L1182" s="15">
        <v>146.93199999999999</v>
      </c>
      <c r="M1182" s="15" t="s">
        <v>4009</v>
      </c>
      <c r="N1182" s="15" t="s">
        <v>4010</v>
      </c>
      <c r="O1182" s="15" t="s">
        <v>4011</v>
      </c>
      <c r="P1182" s="15">
        <v>0</v>
      </c>
      <c r="Q1182" s="15">
        <v>0</v>
      </c>
      <c r="R1182" s="15"/>
      <c r="S1182" s="15"/>
      <c r="T1182" s="15"/>
      <c r="U1182" s="15"/>
      <c r="V1182" s="15"/>
      <c r="W1182" s="15"/>
      <c r="X1182" s="15"/>
      <c r="Y1182" s="15"/>
      <c r="Z1182" s="15"/>
    </row>
    <row r="1183" spans="1:26" ht="13" x14ac:dyDescent="0.15">
      <c r="A1183" s="15">
        <v>397</v>
      </c>
      <c r="B1183" s="15" t="s">
        <v>2</v>
      </c>
      <c r="C1183" s="15" t="s">
        <v>5</v>
      </c>
      <c r="D1183" s="15">
        <v>23</v>
      </c>
      <c r="E1183" s="15" t="s">
        <v>40</v>
      </c>
      <c r="F1183" s="15">
        <v>4</v>
      </c>
      <c r="G1183" s="15">
        <v>1.5</v>
      </c>
      <c r="H1183" s="15">
        <v>1.5</v>
      </c>
      <c r="I1183" s="15">
        <v>148.30000000000001</v>
      </c>
      <c r="J1183" s="15">
        <v>149.80000000000001</v>
      </c>
      <c r="K1183" s="15">
        <v>146.93199999999999</v>
      </c>
      <c r="L1183" s="15">
        <v>147.976</v>
      </c>
      <c r="M1183" s="15" t="s">
        <v>4012</v>
      </c>
      <c r="N1183" s="15" t="s">
        <v>4013</v>
      </c>
      <c r="O1183" s="15" t="s">
        <v>4014</v>
      </c>
      <c r="P1183" s="15">
        <v>0</v>
      </c>
      <c r="Q1183" s="15">
        <v>0</v>
      </c>
      <c r="R1183" s="15"/>
      <c r="S1183" s="15"/>
      <c r="T1183" s="15"/>
      <c r="U1183" s="15"/>
      <c r="V1183" s="15"/>
      <c r="W1183" s="15"/>
      <c r="X1183" s="15"/>
      <c r="Y1183" s="15"/>
      <c r="Z1183" s="15"/>
    </row>
    <row r="1184" spans="1:26" ht="13" x14ac:dyDescent="0.15">
      <c r="A1184" s="15">
        <v>397</v>
      </c>
      <c r="B1184" s="15" t="s">
        <v>2</v>
      </c>
      <c r="C1184" s="15" t="s">
        <v>5</v>
      </c>
      <c r="D1184" s="15">
        <v>23</v>
      </c>
      <c r="E1184" s="15" t="s">
        <v>40</v>
      </c>
      <c r="F1184" s="15">
        <v>5</v>
      </c>
      <c r="G1184" s="15">
        <v>0.88</v>
      </c>
      <c r="H1184" s="15">
        <v>0.88</v>
      </c>
      <c r="I1184" s="15">
        <v>149.80000000000001</v>
      </c>
      <c r="J1184" s="15">
        <v>150.68</v>
      </c>
      <c r="K1184" s="15">
        <v>147.976</v>
      </c>
      <c r="L1184" s="15">
        <v>148.58799999999999</v>
      </c>
      <c r="M1184" s="15" t="s">
        <v>4015</v>
      </c>
      <c r="N1184" s="15" t="s">
        <v>4016</v>
      </c>
      <c r="O1184" s="15" t="s">
        <v>4017</v>
      </c>
      <c r="P1184" s="15">
        <v>0</v>
      </c>
      <c r="Q1184" s="15">
        <v>0</v>
      </c>
      <c r="R1184" s="15"/>
      <c r="S1184" s="15"/>
      <c r="T1184" s="15"/>
      <c r="U1184" s="15"/>
      <c r="V1184" s="15"/>
      <c r="W1184" s="15"/>
      <c r="X1184" s="15"/>
      <c r="Y1184" s="15"/>
      <c r="Z1184" s="15"/>
    </row>
    <row r="1185" spans="1:26" ht="13" x14ac:dyDescent="0.15">
      <c r="A1185" s="15">
        <v>397</v>
      </c>
      <c r="B1185" s="15" t="s">
        <v>2</v>
      </c>
      <c r="C1185" s="15" t="s">
        <v>5</v>
      </c>
      <c r="D1185" s="15">
        <v>23</v>
      </c>
      <c r="E1185" s="15" t="s">
        <v>40</v>
      </c>
      <c r="F1185" s="15" t="s">
        <v>463</v>
      </c>
      <c r="G1185" s="15">
        <v>0.16</v>
      </c>
      <c r="H1185" s="15">
        <v>0.16</v>
      </c>
      <c r="I1185" s="15">
        <v>150.68</v>
      </c>
      <c r="J1185" s="15">
        <v>150.84</v>
      </c>
      <c r="K1185" s="15">
        <v>148.58799999999999</v>
      </c>
      <c r="L1185" s="15">
        <v>148.69999999999999</v>
      </c>
      <c r="M1185" s="15" t="s">
        <v>4018</v>
      </c>
      <c r="N1185" s="15" t="s">
        <v>4019</v>
      </c>
      <c r="O1185" s="15" t="s">
        <v>4020</v>
      </c>
      <c r="P1185" s="15">
        <v>0</v>
      </c>
      <c r="Q1185" s="15">
        <v>0</v>
      </c>
      <c r="R1185" s="15"/>
      <c r="S1185" s="15"/>
      <c r="T1185" s="15"/>
      <c r="U1185" s="15"/>
      <c r="V1185" s="15"/>
      <c r="W1185" s="15"/>
      <c r="X1185" s="15"/>
      <c r="Y1185" s="15"/>
      <c r="Z1185" s="15"/>
    </row>
    <row r="1186" spans="1:26" ht="13" x14ac:dyDescent="0.15">
      <c r="A1186" s="15">
        <v>397</v>
      </c>
      <c r="B1186" s="15" t="s">
        <v>2</v>
      </c>
      <c r="C1186" s="15" t="s">
        <v>5</v>
      </c>
      <c r="D1186" s="15">
        <v>24</v>
      </c>
      <c r="E1186" s="15" t="s">
        <v>40</v>
      </c>
      <c r="F1186" s="15">
        <v>1</v>
      </c>
      <c r="G1186" s="15">
        <v>1.5</v>
      </c>
      <c r="H1186" s="15">
        <v>1.5</v>
      </c>
      <c r="I1186" s="15">
        <v>148.69999999999999</v>
      </c>
      <c r="J1186" s="15">
        <v>150.19999999999999</v>
      </c>
      <c r="K1186" s="15">
        <v>148.69999999999999</v>
      </c>
      <c r="L1186" s="15">
        <v>149.82</v>
      </c>
      <c r="M1186" s="15" t="s">
        <v>4021</v>
      </c>
      <c r="N1186" s="15" t="s">
        <v>4022</v>
      </c>
      <c r="O1186" s="15" t="s">
        <v>4023</v>
      </c>
      <c r="P1186" s="15">
        <v>0</v>
      </c>
      <c r="Q1186" s="15">
        <v>0</v>
      </c>
      <c r="R1186" s="15"/>
      <c r="S1186" s="15"/>
      <c r="T1186" s="15"/>
      <c r="U1186" s="15"/>
      <c r="V1186" s="15"/>
      <c r="W1186" s="15"/>
      <c r="X1186" s="15"/>
      <c r="Y1186" s="15"/>
      <c r="Z1186" s="15"/>
    </row>
    <row r="1187" spans="1:26" ht="13" x14ac:dyDescent="0.15">
      <c r="A1187" s="15">
        <v>397</v>
      </c>
      <c r="B1187" s="15" t="s">
        <v>2</v>
      </c>
      <c r="C1187" s="15" t="s">
        <v>5</v>
      </c>
      <c r="D1187" s="15">
        <v>24</v>
      </c>
      <c r="E1187" s="15" t="s">
        <v>40</v>
      </c>
      <c r="F1187" s="15">
        <v>2</v>
      </c>
      <c r="G1187" s="15">
        <v>1.5</v>
      </c>
      <c r="H1187" s="15">
        <v>1.5</v>
      </c>
      <c r="I1187" s="15">
        <v>150.19999999999999</v>
      </c>
      <c r="J1187" s="15">
        <v>151.69999999999999</v>
      </c>
      <c r="K1187" s="15">
        <v>149.82</v>
      </c>
      <c r="L1187" s="15">
        <v>150.93899999999999</v>
      </c>
      <c r="M1187" s="15" t="s">
        <v>4024</v>
      </c>
      <c r="N1187" s="15" t="s">
        <v>4025</v>
      </c>
      <c r="O1187" s="15" t="s">
        <v>4026</v>
      </c>
      <c r="P1187" s="15">
        <v>0</v>
      </c>
      <c r="Q1187" s="15">
        <v>0</v>
      </c>
      <c r="R1187" s="15"/>
      <c r="S1187" s="15"/>
      <c r="T1187" s="15"/>
      <c r="U1187" s="15"/>
      <c r="V1187" s="15"/>
      <c r="W1187" s="15"/>
      <c r="X1187" s="15"/>
      <c r="Y1187" s="15"/>
      <c r="Z1187" s="15"/>
    </row>
    <row r="1188" spans="1:26" ht="13" x14ac:dyDescent="0.15">
      <c r="A1188" s="15">
        <v>397</v>
      </c>
      <c r="B1188" s="15" t="s">
        <v>2</v>
      </c>
      <c r="C1188" s="15" t="s">
        <v>5</v>
      </c>
      <c r="D1188" s="15">
        <v>24</v>
      </c>
      <c r="E1188" s="15" t="s">
        <v>40</v>
      </c>
      <c r="F1188" s="15">
        <v>3</v>
      </c>
      <c r="G1188" s="15">
        <v>1.5</v>
      </c>
      <c r="H1188" s="15">
        <v>1.5</v>
      </c>
      <c r="I1188" s="15">
        <v>151.69999999999999</v>
      </c>
      <c r="J1188" s="15">
        <v>153.19999999999999</v>
      </c>
      <c r="K1188" s="15">
        <v>150.93899999999999</v>
      </c>
      <c r="L1188" s="15">
        <v>152.059</v>
      </c>
      <c r="M1188" s="15" t="s">
        <v>4027</v>
      </c>
      <c r="N1188" s="15" t="s">
        <v>4028</v>
      </c>
      <c r="O1188" s="15" t="s">
        <v>4029</v>
      </c>
      <c r="P1188" s="15">
        <v>0</v>
      </c>
      <c r="Q1188" s="15">
        <v>0</v>
      </c>
      <c r="R1188" s="15"/>
      <c r="S1188" s="15"/>
      <c r="T1188" s="15"/>
      <c r="U1188" s="15"/>
      <c r="V1188" s="15"/>
      <c r="W1188" s="15"/>
      <c r="X1188" s="15"/>
      <c r="Y1188" s="15"/>
      <c r="Z1188" s="15"/>
    </row>
    <row r="1189" spans="1:26" ht="13" x14ac:dyDescent="0.15">
      <c r="A1189" s="15">
        <v>397</v>
      </c>
      <c r="B1189" s="15" t="s">
        <v>2</v>
      </c>
      <c r="C1189" s="15" t="s">
        <v>5</v>
      </c>
      <c r="D1189" s="15">
        <v>24</v>
      </c>
      <c r="E1189" s="15" t="s">
        <v>40</v>
      </c>
      <c r="F1189" s="15">
        <v>4</v>
      </c>
      <c r="G1189" s="15">
        <v>1.1599999999999999</v>
      </c>
      <c r="H1189" s="15">
        <v>1.1599999999999999</v>
      </c>
      <c r="I1189" s="15">
        <v>153.19999999999999</v>
      </c>
      <c r="J1189" s="15">
        <v>154.36000000000001</v>
      </c>
      <c r="K1189" s="15">
        <v>152.059</v>
      </c>
      <c r="L1189" s="15">
        <v>152.92500000000001</v>
      </c>
      <c r="M1189" s="15" t="s">
        <v>4030</v>
      </c>
      <c r="N1189" s="15" t="s">
        <v>4031</v>
      </c>
      <c r="O1189" s="15" t="s">
        <v>4032</v>
      </c>
      <c r="P1189" s="15">
        <v>0</v>
      </c>
      <c r="Q1189" s="15">
        <v>0</v>
      </c>
      <c r="R1189" s="15"/>
      <c r="S1189" s="15"/>
      <c r="T1189" s="15"/>
      <c r="U1189" s="15"/>
      <c r="V1189" s="15"/>
      <c r="W1189" s="15"/>
      <c r="X1189" s="15"/>
      <c r="Y1189" s="15"/>
      <c r="Z1189" s="15"/>
    </row>
    <row r="1190" spans="1:26" ht="13" x14ac:dyDescent="0.15">
      <c r="A1190" s="15">
        <v>397</v>
      </c>
      <c r="B1190" s="15" t="s">
        <v>2</v>
      </c>
      <c r="C1190" s="15" t="s">
        <v>5</v>
      </c>
      <c r="D1190" s="15">
        <v>24</v>
      </c>
      <c r="E1190" s="15" t="s">
        <v>40</v>
      </c>
      <c r="F1190" s="15">
        <v>5</v>
      </c>
      <c r="G1190" s="15">
        <v>0.52</v>
      </c>
      <c r="H1190" s="15">
        <v>0.52</v>
      </c>
      <c r="I1190" s="15">
        <v>154.36000000000001</v>
      </c>
      <c r="J1190" s="15">
        <v>154.88</v>
      </c>
      <c r="K1190" s="15">
        <v>152.92500000000001</v>
      </c>
      <c r="L1190" s="15">
        <v>153.31299999999999</v>
      </c>
      <c r="M1190" s="15" t="s">
        <v>4033</v>
      </c>
      <c r="N1190" s="15" t="s">
        <v>4034</v>
      </c>
      <c r="O1190" s="15" t="s">
        <v>4035</v>
      </c>
      <c r="P1190" s="15">
        <v>0</v>
      </c>
      <c r="Q1190" s="15">
        <v>0</v>
      </c>
      <c r="R1190" s="15"/>
      <c r="S1190" s="15"/>
      <c r="T1190" s="15"/>
      <c r="U1190" s="15"/>
      <c r="V1190" s="15"/>
      <c r="W1190" s="15"/>
      <c r="X1190" s="15"/>
      <c r="Y1190" s="15"/>
      <c r="Z1190" s="15"/>
    </row>
    <row r="1191" spans="1:26" ht="13" x14ac:dyDescent="0.15">
      <c r="A1191" s="15">
        <v>397</v>
      </c>
      <c r="B1191" s="15" t="s">
        <v>2</v>
      </c>
      <c r="C1191" s="15" t="s">
        <v>5</v>
      </c>
      <c r="D1191" s="15">
        <v>24</v>
      </c>
      <c r="E1191" s="15" t="s">
        <v>40</v>
      </c>
      <c r="F1191" s="15" t="s">
        <v>463</v>
      </c>
      <c r="G1191" s="15">
        <v>0.25</v>
      </c>
      <c r="H1191" s="15">
        <v>0.25</v>
      </c>
      <c r="I1191" s="15">
        <v>154.88</v>
      </c>
      <c r="J1191" s="15">
        <v>155.13</v>
      </c>
      <c r="K1191" s="15">
        <v>153.31299999999999</v>
      </c>
      <c r="L1191" s="15">
        <v>153.5</v>
      </c>
      <c r="M1191" s="15" t="s">
        <v>4036</v>
      </c>
      <c r="N1191" s="15" t="s">
        <v>4037</v>
      </c>
      <c r="O1191" s="15" t="s">
        <v>4038</v>
      </c>
      <c r="P1191" s="15">
        <v>0</v>
      </c>
      <c r="Q1191" s="15">
        <v>0</v>
      </c>
      <c r="R1191" s="15"/>
      <c r="S1191" s="15"/>
      <c r="T1191" s="15"/>
      <c r="U1191" s="15"/>
      <c r="V1191" s="15"/>
      <c r="W1191" s="15"/>
      <c r="X1191" s="15"/>
      <c r="Y1191" s="15"/>
      <c r="Z1191" s="15"/>
    </row>
    <row r="1192" spans="1:26" ht="13" x14ac:dyDescent="0.15">
      <c r="A1192" s="15">
        <v>397</v>
      </c>
      <c r="B1192" s="15" t="s">
        <v>2</v>
      </c>
      <c r="C1192" s="15" t="s">
        <v>5</v>
      </c>
      <c r="D1192" s="15">
        <v>25</v>
      </c>
      <c r="E1192" s="15" t="s">
        <v>40</v>
      </c>
      <c r="F1192" s="15">
        <v>1</v>
      </c>
      <c r="G1192" s="15">
        <v>1.49</v>
      </c>
      <c r="H1192" s="15">
        <v>1.49</v>
      </c>
      <c r="I1192" s="15">
        <v>153.5</v>
      </c>
      <c r="J1192" s="15">
        <v>154.99</v>
      </c>
      <c r="K1192" s="15">
        <v>153.5</v>
      </c>
      <c r="L1192" s="15">
        <v>154.41499999999999</v>
      </c>
      <c r="M1192" s="15" t="s">
        <v>4039</v>
      </c>
      <c r="N1192" s="15" t="s">
        <v>4040</v>
      </c>
      <c r="O1192" s="15" t="s">
        <v>4041</v>
      </c>
      <c r="P1192" s="15">
        <v>0</v>
      </c>
      <c r="Q1192" s="15">
        <v>0</v>
      </c>
      <c r="R1192" s="15"/>
      <c r="S1192" s="15"/>
      <c r="T1192" s="15"/>
      <c r="U1192" s="15"/>
      <c r="V1192" s="15"/>
      <c r="W1192" s="15"/>
      <c r="X1192" s="15"/>
      <c r="Y1192" s="15"/>
      <c r="Z1192" s="15"/>
    </row>
    <row r="1193" spans="1:26" ht="13" x14ac:dyDescent="0.15">
      <c r="A1193" s="15">
        <v>397</v>
      </c>
      <c r="B1193" s="15" t="s">
        <v>2</v>
      </c>
      <c r="C1193" s="15" t="s">
        <v>5</v>
      </c>
      <c r="D1193" s="15">
        <v>25</v>
      </c>
      <c r="E1193" s="15" t="s">
        <v>40</v>
      </c>
      <c r="F1193" s="15">
        <v>2</v>
      </c>
      <c r="G1193" s="15">
        <v>1.5</v>
      </c>
      <c r="H1193" s="15">
        <v>1.5</v>
      </c>
      <c r="I1193" s="15">
        <v>154.99</v>
      </c>
      <c r="J1193" s="15">
        <v>156.49</v>
      </c>
      <c r="K1193" s="15">
        <v>154.41499999999999</v>
      </c>
      <c r="L1193" s="15">
        <v>155.33600000000001</v>
      </c>
      <c r="M1193" s="15" t="s">
        <v>4042</v>
      </c>
      <c r="N1193" s="15" t="s">
        <v>4043</v>
      </c>
      <c r="O1193" s="15" t="s">
        <v>4044</v>
      </c>
      <c r="P1193" s="15">
        <v>0</v>
      </c>
      <c r="Q1193" s="15">
        <v>0</v>
      </c>
      <c r="R1193" s="15"/>
      <c r="S1193" s="15"/>
      <c r="T1193" s="15"/>
      <c r="U1193" s="15"/>
      <c r="V1193" s="15"/>
      <c r="W1193" s="15"/>
      <c r="X1193" s="15"/>
      <c r="Y1193" s="15"/>
      <c r="Z1193" s="15"/>
    </row>
    <row r="1194" spans="1:26" ht="13" x14ac:dyDescent="0.15">
      <c r="A1194" s="15">
        <v>397</v>
      </c>
      <c r="B1194" s="15" t="s">
        <v>2</v>
      </c>
      <c r="C1194" s="15" t="s">
        <v>5</v>
      </c>
      <c r="D1194" s="15">
        <v>25</v>
      </c>
      <c r="E1194" s="15" t="s">
        <v>40</v>
      </c>
      <c r="F1194" s="15">
        <v>3</v>
      </c>
      <c r="G1194" s="15">
        <v>1.49</v>
      </c>
      <c r="H1194" s="15">
        <v>1.5</v>
      </c>
      <c r="I1194" s="15">
        <v>156.49</v>
      </c>
      <c r="J1194" s="15">
        <v>157.99</v>
      </c>
      <c r="K1194" s="15">
        <v>155.33600000000001</v>
      </c>
      <c r="L1194" s="15">
        <v>156.25700000000001</v>
      </c>
      <c r="M1194" s="15" t="s">
        <v>4045</v>
      </c>
      <c r="N1194" s="15" t="s">
        <v>4046</v>
      </c>
      <c r="O1194" s="15" t="s">
        <v>4047</v>
      </c>
      <c r="P1194" s="15">
        <v>0</v>
      </c>
      <c r="Q1194" s="15">
        <v>0</v>
      </c>
      <c r="R1194" s="15"/>
      <c r="S1194" s="15"/>
      <c r="T1194" s="15"/>
      <c r="U1194" s="15"/>
      <c r="V1194" s="15"/>
      <c r="W1194" s="15"/>
      <c r="X1194" s="15"/>
      <c r="Y1194" s="15"/>
      <c r="Z1194" s="15"/>
    </row>
    <row r="1195" spans="1:26" ht="13" x14ac:dyDescent="0.15">
      <c r="A1195" s="15">
        <v>397</v>
      </c>
      <c r="B1195" s="15" t="s">
        <v>2</v>
      </c>
      <c r="C1195" s="15" t="s">
        <v>5</v>
      </c>
      <c r="D1195" s="15">
        <v>25</v>
      </c>
      <c r="E1195" s="15" t="s">
        <v>40</v>
      </c>
      <c r="F1195" s="15">
        <v>4</v>
      </c>
      <c r="G1195" s="15">
        <v>1.5</v>
      </c>
      <c r="H1195" s="15">
        <v>1.5</v>
      </c>
      <c r="I1195" s="15">
        <v>157.99</v>
      </c>
      <c r="J1195" s="15">
        <v>159.49</v>
      </c>
      <c r="K1195" s="15">
        <v>156.25700000000001</v>
      </c>
      <c r="L1195" s="15">
        <v>157.178</v>
      </c>
      <c r="M1195" s="15" t="s">
        <v>4048</v>
      </c>
      <c r="N1195" s="15" t="s">
        <v>4049</v>
      </c>
      <c r="O1195" s="15" t="s">
        <v>4050</v>
      </c>
      <c r="P1195" s="15">
        <v>0</v>
      </c>
      <c r="Q1195" s="15">
        <v>0</v>
      </c>
      <c r="R1195" s="15"/>
      <c r="S1195" s="15"/>
      <c r="T1195" s="15"/>
      <c r="U1195" s="15"/>
      <c r="V1195" s="15"/>
      <c r="W1195" s="15"/>
      <c r="X1195" s="15"/>
      <c r="Y1195" s="15"/>
      <c r="Z1195" s="15"/>
    </row>
    <row r="1196" spans="1:26" ht="13" x14ac:dyDescent="0.15">
      <c r="A1196" s="15">
        <v>397</v>
      </c>
      <c r="B1196" s="15" t="s">
        <v>2</v>
      </c>
      <c r="C1196" s="15" t="s">
        <v>5</v>
      </c>
      <c r="D1196" s="15">
        <v>25</v>
      </c>
      <c r="E1196" s="15" t="s">
        <v>40</v>
      </c>
      <c r="F1196" s="15">
        <v>5</v>
      </c>
      <c r="G1196" s="15">
        <v>1.28</v>
      </c>
      <c r="H1196" s="15">
        <v>1.28</v>
      </c>
      <c r="I1196" s="15">
        <v>159.49</v>
      </c>
      <c r="J1196" s="15">
        <v>160.77000000000001</v>
      </c>
      <c r="K1196" s="15">
        <v>157.178</v>
      </c>
      <c r="L1196" s="15">
        <v>157.964</v>
      </c>
      <c r="M1196" s="15" t="s">
        <v>4051</v>
      </c>
      <c r="N1196" s="15" t="s">
        <v>4052</v>
      </c>
      <c r="O1196" s="15" t="s">
        <v>4053</v>
      </c>
      <c r="P1196" s="15">
        <v>0</v>
      </c>
      <c r="Q1196" s="15">
        <v>0</v>
      </c>
      <c r="R1196" s="15"/>
      <c r="S1196" s="15"/>
      <c r="T1196" s="15"/>
      <c r="U1196" s="15"/>
      <c r="V1196" s="15"/>
      <c r="W1196" s="15"/>
      <c r="X1196" s="15"/>
      <c r="Y1196" s="15"/>
      <c r="Z1196" s="15"/>
    </row>
    <row r="1197" spans="1:26" ht="13" x14ac:dyDescent="0.15">
      <c r="A1197" s="15">
        <v>397</v>
      </c>
      <c r="B1197" s="15" t="s">
        <v>2</v>
      </c>
      <c r="C1197" s="15" t="s">
        <v>5</v>
      </c>
      <c r="D1197" s="15">
        <v>25</v>
      </c>
      <c r="E1197" s="15" t="s">
        <v>40</v>
      </c>
      <c r="F1197" s="15">
        <v>6</v>
      </c>
      <c r="G1197" s="15">
        <v>0.51</v>
      </c>
      <c r="H1197" s="15">
        <v>0.51</v>
      </c>
      <c r="I1197" s="15">
        <v>160.77000000000001</v>
      </c>
      <c r="J1197" s="15">
        <v>161.28</v>
      </c>
      <c r="K1197" s="15">
        <v>157.964</v>
      </c>
      <c r="L1197" s="15">
        <v>158.27699999999999</v>
      </c>
      <c r="M1197" s="15" t="s">
        <v>4054</v>
      </c>
      <c r="N1197" s="15" t="s">
        <v>4055</v>
      </c>
      <c r="O1197" s="15" t="s">
        <v>4056</v>
      </c>
      <c r="P1197" s="15">
        <v>0</v>
      </c>
      <c r="Q1197" s="15">
        <v>0</v>
      </c>
      <c r="R1197" s="15"/>
      <c r="S1197" s="15"/>
      <c r="T1197" s="15"/>
      <c r="U1197" s="15"/>
      <c r="V1197" s="15"/>
      <c r="W1197" s="15"/>
      <c r="X1197" s="15"/>
      <c r="Y1197" s="15"/>
      <c r="Z1197" s="15"/>
    </row>
    <row r="1198" spans="1:26" ht="13" x14ac:dyDescent="0.15">
      <c r="A1198" s="15">
        <v>397</v>
      </c>
      <c r="B1198" s="15" t="s">
        <v>2</v>
      </c>
      <c r="C1198" s="15" t="s">
        <v>5</v>
      </c>
      <c r="D1198" s="15">
        <v>25</v>
      </c>
      <c r="E1198" s="15" t="s">
        <v>40</v>
      </c>
      <c r="F1198" s="15" t="s">
        <v>463</v>
      </c>
      <c r="G1198" s="15">
        <v>0.2</v>
      </c>
      <c r="H1198" s="15">
        <v>0.2</v>
      </c>
      <c r="I1198" s="15">
        <v>161.28</v>
      </c>
      <c r="J1198" s="15">
        <v>161.47999999999999</v>
      </c>
      <c r="K1198" s="15">
        <v>158.27699999999999</v>
      </c>
      <c r="L1198" s="15">
        <v>158.4</v>
      </c>
      <c r="M1198" s="15" t="s">
        <v>4057</v>
      </c>
      <c r="N1198" s="15" t="s">
        <v>4058</v>
      </c>
      <c r="O1198" s="15" t="s">
        <v>4059</v>
      </c>
      <c r="P1198" s="15">
        <v>0</v>
      </c>
      <c r="Q1198" s="15">
        <v>0</v>
      </c>
      <c r="R1198" s="15"/>
      <c r="S1198" s="15"/>
      <c r="T1198" s="15"/>
      <c r="U1198" s="15"/>
      <c r="V1198" s="15"/>
      <c r="W1198" s="15"/>
      <c r="X1198" s="15"/>
      <c r="Y1198" s="15"/>
      <c r="Z1198" s="15"/>
    </row>
    <row r="1199" spans="1:26" ht="13" x14ac:dyDescent="0.15">
      <c r="A1199" s="15">
        <v>397</v>
      </c>
      <c r="B1199" s="15" t="s">
        <v>2</v>
      </c>
      <c r="C1199" s="15" t="s">
        <v>5</v>
      </c>
      <c r="D1199" s="15">
        <v>26</v>
      </c>
      <c r="E1199" s="15" t="s">
        <v>40</v>
      </c>
      <c r="F1199" s="15">
        <v>1</v>
      </c>
      <c r="G1199" s="15">
        <v>1.5</v>
      </c>
      <c r="H1199" s="15">
        <v>1.5</v>
      </c>
      <c r="I1199" s="15">
        <v>158.4</v>
      </c>
      <c r="J1199" s="15">
        <v>159.9</v>
      </c>
      <c r="K1199" s="15">
        <v>158.4</v>
      </c>
      <c r="L1199" s="15">
        <v>159.53100000000001</v>
      </c>
      <c r="M1199" s="15" t="s">
        <v>4060</v>
      </c>
      <c r="N1199" s="15" t="s">
        <v>4061</v>
      </c>
      <c r="O1199" s="15" t="s">
        <v>4062</v>
      </c>
      <c r="P1199" s="15">
        <v>0</v>
      </c>
      <c r="Q1199" s="15">
        <v>0</v>
      </c>
      <c r="R1199" s="15"/>
      <c r="S1199" s="15"/>
      <c r="T1199" s="15"/>
      <c r="U1199" s="15"/>
      <c r="V1199" s="15"/>
      <c r="W1199" s="15"/>
      <c r="X1199" s="15"/>
      <c r="Y1199" s="15"/>
      <c r="Z1199" s="15"/>
    </row>
    <row r="1200" spans="1:26" ht="13" x14ac:dyDescent="0.15">
      <c r="A1200" s="15">
        <v>397</v>
      </c>
      <c r="B1200" s="15" t="s">
        <v>2</v>
      </c>
      <c r="C1200" s="15" t="s">
        <v>5</v>
      </c>
      <c r="D1200" s="15">
        <v>26</v>
      </c>
      <c r="E1200" s="15" t="s">
        <v>40</v>
      </c>
      <c r="F1200" s="15">
        <v>2</v>
      </c>
      <c r="G1200" s="15">
        <v>1.49</v>
      </c>
      <c r="H1200" s="15">
        <v>1.49</v>
      </c>
      <c r="I1200" s="15">
        <v>159.9</v>
      </c>
      <c r="J1200" s="15">
        <v>161.38999999999999</v>
      </c>
      <c r="K1200" s="15">
        <v>159.53100000000001</v>
      </c>
      <c r="L1200" s="15">
        <v>160.654</v>
      </c>
      <c r="M1200" s="15" t="s">
        <v>4063</v>
      </c>
      <c r="N1200" s="15" t="s">
        <v>4064</v>
      </c>
      <c r="O1200" s="15" t="s">
        <v>4065</v>
      </c>
      <c r="P1200" s="15">
        <v>0</v>
      </c>
      <c r="Q1200" s="15">
        <v>0</v>
      </c>
      <c r="R1200" s="15"/>
      <c r="S1200" s="15"/>
      <c r="T1200" s="15"/>
      <c r="U1200" s="15"/>
      <c r="V1200" s="15"/>
      <c r="W1200" s="15"/>
      <c r="X1200" s="15"/>
      <c r="Y1200" s="15"/>
      <c r="Z1200" s="15"/>
    </row>
    <row r="1201" spans="1:26" ht="13" x14ac:dyDescent="0.15">
      <c r="A1201" s="15">
        <v>397</v>
      </c>
      <c r="B1201" s="15" t="s">
        <v>2</v>
      </c>
      <c r="C1201" s="15" t="s">
        <v>5</v>
      </c>
      <c r="D1201" s="15">
        <v>26</v>
      </c>
      <c r="E1201" s="15" t="s">
        <v>40</v>
      </c>
      <c r="F1201" s="15">
        <v>3</v>
      </c>
      <c r="G1201" s="15">
        <v>1.5</v>
      </c>
      <c r="H1201" s="15">
        <v>1.5</v>
      </c>
      <c r="I1201" s="15">
        <v>161.38999999999999</v>
      </c>
      <c r="J1201" s="15">
        <v>162.88999999999999</v>
      </c>
      <c r="K1201" s="15">
        <v>160.654</v>
      </c>
      <c r="L1201" s="15">
        <v>161.785</v>
      </c>
      <c r="M1201" s="15" t="s">
        <v>4066</v>
      </c>
      <c r="N1201" s="15" t="s">
        <v>4067</v>
      </c>
      <c r="O1201" s="15" t="s">
        <v>4068</v>
      </c>
      <c r="P1201" s="15">
        <v>0</v>
      </c>
      <c r="Q1201" s="15">
        <v>0</v>
      </c>
      <c r="R1201" s="15"/>
      <c r="S1201" s="15"/>
      <c r="T1201" s="15"/>
      <c r="U1201" s="15"/>
      <c r="V1201" s="15"/>
      <c r="W1201" s="15"/>
      <c r="X1201" s="15"/>
      <c r="Y1201" s="15"/>
      <c r="Z1201" s="15"/>
    </row>
    <row r="1202" spans="1:26" ht="13" x14ac:dyDescent="0.15">
      <c r="A1202" s="15">
        <v>397</v>
      </c>
      <c r="B1202" s="15" t="s">
        <v>2</v>
      </c>
      <c r="C1202" s="15" t="s">
        <v>5</v>
      </c>
      <c r="D1202" s="15">
        <v>26</v>
      </c>
      <c r="E1202" s="15" t="s">
        <v>40</v>
      </c>
      <c r="F1202" s="15">
        <v>4</v>
      </c>
      <c r="G1202" s="15">
        <v>1.5</v>
      </c>
      <c r="H1202" s="15">
        <v>1.5</v>
      </c>
      <c r="I1202" s="15">
        <v>162.88999999999999</v>
      </c>
      <c r="J1202" s="15">
        <v>164.39</v>
      </c>
      <c r="K1202" s="15">
        <v>161.785</v>
      </c>
      <c r="L1202" s="15">
        <v>162.91499999999999</v>
      </c>
      <c r="M1202" s="15" t="s">
        <v>4069</v>
      </c>
      <c r="N1202" s="15" t="s">
        <v>4070</v>
      </c>
      <c r="O1202" s="15" t="s">
        <v>4071</v>
      </c>
      <c r="P1202" s="15">
        <v>0</v>
      </c>
      <c r="Q1202" s="15">
        <v>0</v>
      </c>
      <c r="R1202" s="15"/>
      <c r="S1202" s="15"/>
      <c r="T1202" s="15"/>
      <c r="U1202" s="15"/>
      <c r="V1202" s="15"/>
      <c r="W1202" s="15"/>
      <c r="X1202" s="15"/>
      <c r="Y1202" s="15"/>
      <c r="Z1202" s="15"/>
    </row>
    <row r="1203" spans="1:26" ht="13" x14ac:dyDescent="0.15">
      <c r="A1203" s="15">
        <v>397</v>
      </c>
      <c r="B1203" s="15" t="s">
        <v>2</v>
      </c>
      <c r="C1203" s="15" t="s">
        <v>5</v>
      </c>
      <c r="D1203" s="15">
        <v>26</v>
      </c>
      <c r="E1203" s="15" t="s">
        <v>40</v>
      </c>
      <c r="F1203" s="15">
        <v>5</v>
      </c>
      <c r="G1203" s="15">
        <v>1.29</v>
      </c>
      <c r="H1203" s="15">
        <v>1.29</v>
      </c>
      <c r="I1203" s="15">
        <v>164.39</v>
      </c>
      <c r="J1203" s="15">
        <v>165.68</v>
      </c>
      <c r="K1203" s="15">
        <v>162.91499999999999</v>
      </c>
      <c r="L1203" s="15">
        <v>163.88800000000001</v>
      </c>
      <c r="M1203" s="15" t="s">
        <v>4072</v>
      </c>
      <c r="N1203" s="15" t="s">
        <v>4073</v>
      </c>
      <c r="O1203" s="15" t="s">
        <v>4074</v>
      </c>
      <c r="P1203" s="15">
        <v>0</v>
      </c>
      <c r="Q1203" s="15">
        <v>0</v>
      </c>
      <c r="R1203" s="15"/>
      <c r="S1203" s="15"/>
      <c r="T1203" s="15"/>
      <c r="U1203" s="15"/>
      <c r="V1203" s="15"/>
      <c r="W1203" s="15"/>
      <c r="X1203" s="15"/>
      <c r="Y1203" s="15"/>
      <c r="Z1203" s="15"/>
    </row>
    <row r="1204" spans="1:26" ht="13" x14ac:dyDescent="0.15">
      <c r="A1204" s="15">
        <v>397</v>
      </c>
      <c r="B1204" s="15" t="s">
        <v>2</v>
      </c>
      <c r="C1204" s="15" t="s">
        <v>5</v>
      </c>
      <c r="D1204" s="15">
        <v>26</v>
      </c>
      <c r="E1204" s="15" t="s">
        <v>40</v>
      </c>
      <c r="F1204" s="15">
        <v>6</v>
      </c>
      <c r="G1204" s="15">
        <v>0.51</v>
      </c>
      <c r="H1204" s="15">
        <v>0.51</v>
      </c>
      <c r="I1204" s="15">
        <v>165.68</v>
      </c>
      <c r="J1204" s="15">
        <v>166.19</v>
      </c>
      <c r="K1204" s="15">
        <v>163.88800000000001</v>
      </c>
      <c r="L1204" s="15">
        <v>164.27199999999999</v>
      </c>
      <c r="M1204" s="15" t="s">
        <v>4075</v>
      </c>
      <c r="N1204" s="15" t="s">
        <v>4076</v>
      </c>
      <c r="O1204" s="15" t="s">
        <v>4077</v>
      </c>
      <c r="P1204" s="15">
        <v>0</v>
      </c>
      <c r="Q1204" s="15">
        <v>0</v>
      </c>
      <c r="R1204" s="15"/>
      <c r="S1204" s="15"/>
      <c r="T1204" s="15"/>
      <c r="U1204" s="15"/>
      <c r="V1204" s="15"/>
      <c r="W1204" s="15"/>
      <c r="X1204" s="15"/>
      <c r="Y1204" s="15"/>
      <c r="Z1204" s="15"/>
    </row>
    <row r="1205" spans="1:26" ht="13" x14ac:dyDescent="0.15">
      <c r="A1205" s="15">
        <v>397</v>
      </c>
      <c r="B1205" s="15" t="s">
        <v>2</v>
      </c>
      <c r="C1205" s="15" t="s">
        <v>5</v>
      </c>
      <c r="D1205" s="15">
        <v>26</v>
      </c>
      <c r="E1205" s="15" t="s">
        <v>40</v>
      </c>
      <c r="F1205" s="15" t="s">
        <v>463</v>
      </c>
      <c r="G1205" s="15">
        <v>0.17</v>
      </c>
      <c r="H1205" s="15">
        <v>0.17</v>
      </c>
      <c r="I1205" s="15">
        <v>166.19</v>
      </c>
      <c r="J1205" s="15">
        <v>166.36</v>
      </c>
      <c r="K1205" s="15">
        <v>164.27199999999999</v>
      </c>
      <c r="L1205" s="15">
        <v>164.4</v>
      </c>
      <c r="M1205" s="15" t="s">
        <v>4078</v>
      </c>
      <c r="N1205" s="15" t="s">
        <v>4079</v>
      </c>
      <c r="O1205" s="15" t="s">
        <v>4080</v>
      </c>
      <c r="P1205" s="15">
        <v>0</v>
      </c>
      <c r="Q1205" s="15">
        <v>0</v>
      </c>
      <c r="R1205" s="15"/>
      <c r="S1205" s="15"/>
      <c r="T1205" s="15"/>
      <c r="U1205" s="15"/>
      <c r="V1205" s="15"/>
      <c r="W1205" s="15"/>
      <c r="X1205" s="15"/>
      <c r="Y1205" s="15"/>
      <c r="Z1205" s="15"/>
    </row>
    <row r="1206" spans="1:26" ht="13" x14ac:dyDescent="0.15">
      <c r="A1206" s="15">
        <v>397</v>
      </c>
      <c r="B1206" s="15" t="s">
        <v>2</v>
      </c>
      <c r="C1206" s="15" t="s">
        <v>5</v>
      </c>
      <c r="D1206" s="15">
        <v>27</v>
      </c>
      <c r="E1206" s="15" t="s">
        <v>40</v>
      </c>
      <c r="F1206" s="15">
        <v>1</v>
      </c>
      <c r="G1206" s="15">
        <v>1.49</v>
      </c>
      <c r="H1206" s="15">
        <v>1.49</v>
      </c>
      <c r="I1206" s="15">
        <v>164.4</v>
      </c>
      <c r="J1206" s="15">
        <v>165.89</v>
      </c>
      <c r="K1206" s="15">
        <v>164.4</v>
      </c>
      <c r="L1206" s="15">
        <v>165.458</v>
      </c>
      <c r="M1206" s="15" t="s">
        <v>4081</v>
      </c>
      <c r="N1206" s="15" t="s">
        <v>4082</v>
      </c>
      <c r="O1206" s="15" t="s">
        <v>4083</v>
      </c>
      <c r="P1206" s="15">
        <v>0</v>
      </c>
      <c r="Q1206" s="15">
        <v>0</v>
      </c>
      <c r="R1206" s="15"/>
      <c r="S1206" s="15"/>
      <c r="T1206" s="15"/>
      <c r="U1206" s="15"/>
      <c r="V1206" s="15"/>
      <c r="W1206" s="15"/>
      <c r="X1206" s="15"/>
      <c r="Y1206" s="15"/>
      <c r="Z1206" s="15"/>
    </row>
    <row r="1207" spans="1:26" ht="13" x14ac:dyDescent="0.15">
      <c r="A1207" s="15">
        <v>397</v>
      </c>
      <c r="B1207" s="15" t="s">
        <v>2</v>
      </c>
      <c r="C1207" s="15" t="s">
        <v>5</v>
      </c>
      <c r="D1207" s="15">
        <v>27</v>
      </c>
      <c r="E1207" s="15" t="s">
        <v>40</v>
      </c>
      <c r="F1207" s="15">
        <v>2</v>
      </c>
      <c r="G1207" s="15">
        <v>1.49</v>
      </c>
      <c r="H1207" s="15">
        <v>1.49</v>
      </c>
      <c r="I1207" s="15">
        <v>165.89</v>
      </c>
      <c r="J1207" s="15">
        <v>167.38</v>
      </c>
      <c r="K1207" s="15">
        <v>165.458</v>
      </c>
      <c r="L1207" s="15">
        <v>166.51599999999999</v>
      </c>
      <c r="M1207" s="15" t="s">
        <v>4084</v>
      </c>
      <c r="N1207" s="15" t="s">
        <v>4085</v>
      </c>
      <c r="O1207" s="15" t="s">
        <v>4086</v>
      </c>
      <c r="P1207" s="15">
        <v>0</v>
      </c>
      <c r="Q1207" s="15">
        <v>0</v>
      </c>
      <c r="R1207" s="15"/>
      <c r="S1207" s="15"/>
      <c r="T1207" s="15"/>
      <c r="U1207" s="15"/>
      <c r="V1207" s="15"/>
      <c r="W1207" s="15"/>
      <c r="X1207" s="15"/>
      <c r="Y1207" s="15"/>
      <c r="Z1207" s="15"/>
    </row>
    <row r="1208" spans="1:26" ht="13" x14ac:dyDescent="0.15">
      <c r="A1208" s="15">
        <v>397</v>
      </c>
      <c r="B1208" s="15" t="s">
        <v>2</v>
      </c>
      <c r="C1208" s="15" t="s">
        <v>5</v>
      </c>
      <c r="D1208" s="15">
        <v>27</v>
      </c>
      <c r="E1208" s="15" t="s">
        <v>40</v>
      </c>
      <c r="F1208" s="15">
        <v>3</v>
      </c>
      <c r="G1208" s="15">
        <v>1.5</v>
      </c>
      <c r="H1208" s="15">
        <v>1.5</v>
      </c>
      <c r="I1208" s="15">
        <v>167.38</v>
      </c>
      <c r="J1208" s="15">
        <v>168.88</v>
      </c>
      <c r="K1208" s="15">
        <v>166.51599999999999</v>
      </c>
      <c r="L1208" s="15">
        <v>167.58099999999999</v>
      </c>
      <c r="M1208" s="15" t="s">
        <v>4087</v>
      </c>
      <c r="N1208" s="15" t="s">
        <v>4088</v>
      </c>
      <c r="O1208" s="15" t="s">
        <v>4089</v>
      </c>
      <c r="P1208" s="15">
        <v>0</v>
      </c>
      <c r="Q1208" s="15">
        <v>0</v>
      </c>
      <c r="R1208" s="15"/>
      <c r="S1208" s="15"/>
      <c r="T1208" s="15"/>
      <c r="U1208" s="15"/>
      <c r="V1208" s="15"/>
      <c r="W1208" s="15"/>
      <c r="X1208" s="15"/>
      <c r="Y1208" s="15"/>
      <c r="Z1208" s="15"/>
    </row>
    <row r="1209" spans="1:26" ht="13" x14ac:dyDescent="0.15">
      <c r="A1209" s="15">
        <v>397</v>
      </c>
      <c r="B1209" s="15" t="s">
        <v>2</v>
      </c>
      <c r="C1209" s="15" t="s">
        <v>5</v>
      </c>
      <c r="D1209" s="15">
        <v>27</v>
      </c>
      <c r="E1209" s="15" t="s">
        <v>40</v>
      </c>
      <c r="F1209" s="15">
        <v>4</v>
      </c>
      <c r="G1209" s="15">
        <v>1.5</v>
      </c>
      <c r="H1209" s="15">
        <v>1.5</v>
      </c>
      <c r="I1209" s="15">
        <v>168.88</v>
      </c>
      <c r="J1209" s="15">
        <v>170.38</v>
      </c>
      <c r="K1209" s="15">
        <v>167.58099999999999</v>
      </c>
      <c r="L1209" s="15">
        <v>168.64599999999999</v>
      </c>
      <c r="M1209" s="15" t="s">
        <v>4090</v>
      </c>
      <c r="N1209" s="15" t="s">
        <v>4091</v>
      </c>
      <c r="O1209" s="15" t="s">
        <v>4092</v>
      </c>
      <c r="P1209" s="15">
        <v>0</v>
      </c>
      <c r="Q1209" s="15">
        <v>0</v>
      </c>
      <c r="R1209" s="15"/>
      <c r="S1209" s="15"/>
      <c r="T1209" s="15"/>
      <c r="U1209" s="15"/>
      <c r="V1209" s="15"/>
      <c r="W1209" s="15"/>
      <c r="X1209" s="15"/>
      <c r="Y1209" s="15"/>
      <c r="Z1209" s="15"/>
    </row>
    <row r="1210" spans="1:26" ht="13" x14ac:dyDescent="0.15">
      <c r="A1210" s="15">
        <v>397</v>
      </c>
      <c r="B1210" s="15" t="s">
        <v>2</v>
      </c>
      <c r="C1210" s="15" t="s">
        <v>5</v>
      </c>
      <c r="D1210" s="15">
        <v>27</v>
      </c>
      <c r="E1210" s="15" t="s">
        <v>40</v>
      </c>
      <c r="F1210" s="15">
        <v>5</v>
      </c>
      <c r="G1210" s="15">
        <v>0.7</v>
      </c>
      <c r="H1210" s="15">
        <v>0.7</v>
      </c>
      <c r="I1210" s="15">
        <v>170.38</v>
      </c>
      <c r="J1210" s="15">
        <v>171.08</v>
      </c>
      <c r="K1210" s="15">
        <v>168.64599999999999</v>
      </c>
      <c r="L1210" s="15">
        <v>169.143</v>
      </c>
      <c r="M1210" s="15" t="s">
        <v>4093</v>
      </c>
      <c r="N1210" s="15" t="s">
        <v>4094</v>
      </c>
      <c r="O1210" s="15" t="s">
        <v>4095</v>
      </c>
      <c r="P1210" s="15">
        <v>0</v>
      </c>
      <c r="Q1210" s="15">
        <v>0</v>
      </c>
      <c r="R1210" s="15"/>
      <c r="S1210" s="15"/>
      <c r="T1210" s="15"/>
      <c r="U1210" s="15"/>
      <c r="V1210" s="15"/>
      <c r="W1210" s="15"/>
      <c r="X1210" s="15"/>
      <c r="Y1210" s="15"/>
      <c r="Z1210" s="15"/>
    </row>
    <row r="1211" spans="1:26" ht="13" x14ac:dyDescent="0.15">
      <c r="A1211" s="15">
        <v>397</v>
      </c>
      <c r="B1211" s="15" t="s">
        <v>2</v>
      </c>
      <c r="C1211" s="15" t="s">
        <v>5</v>
      </c>
      <c r="D1211" s="15">
        <v>27</v>
      </c>
      <c r="E1211" s="15" t="s">
        <v>40</v>
      </c>
      <c r="F1211" s="15" t="s">
        <v>463</v>
      </c>
      <c r="G1211" s="15">
        <v>0.22</v>
      </c>
      <c r="H1211" s="15">
        <v>0.22</v>
      </c>
      <c r="I1211" s="15">
        <v>171.08</v>
      </c>
      <c r="J1211" s="15">
        <v>171.3</v>
      </c>
      <c r="K1211" s="15">
        <v>169.143</v>
      </c>
      <c r="L1211" s="15">
        <v>169.3</v>
      </c>
      <c r="M1211" s="15" t="s">
        <v>4096</v>
      </c>
      <c r="N1211" s="15" t="s">
        <v>4097</v>
      </c>
      <c r="O1211" s="15" t="s">
        <v>4098</v>
      </c>
      <c r="P1211" s="15">
        <v>0</v>
      </c>
      <c r="Q1211" s="15">
        <v>0</v>
      </c>
      <c r="R1211" s="15"/>
      <c r="S1211" s="15"/>
      <c r="T1211" s="15"/>
      <c r="U1211" s="15"/>
      <c r="V1211" s="15"/>
      <c r="W1211" s="15"/>
      <c r="X1211" s="15"/>
      <c r="Y1211" s="15"/>
      <c r="Z1211" s="15"/>
    </row>
    <row r="1212" spans="1:26" ht="13" x14ac:dyDescent="0.15">
      <c r="A1212" s="15">
        <v>397</v>
      </c>
      <c r="B1212" s="15" t="s">
        <v>2</v>
      </c>
      <c r="C1212" s="15" t="s">
        <v>5</v>
      </c>
      <c r="D1212" s="15">
        <v>28</v>
      </c>
      <c r="E1212" s="15" t="s">
        <v>40</v>
      </c>
      <c r="F1212" s="15">
        <v>1</v>
      </c>
      <c r="G1212" s="15">
        <v>1.49</v>
      </c>
      <c r="H1212" s="15">
        <v>1.49</v>
      </c>
      <c r="I1212" s="15">
        <v>169.3</v>
      </c>
      <c r="J1212" s="15">
        <v>170.79</v>
      </c>
      <c r="K1212" s="15">
        <v>169.3</v>
      </c>
      <c r="L1212" s="15">
        <v>170.21199999999999</v>
      </c>
      <c r="M1212" s="15" t="s">
        <v>4099</v>
      </c>
      <c r="N1212" s="15" t="s">
        <v>4100</v>
      </c>
      <c r="O1212" s="15" t="s">
        <v>4101</v>
      </c>
      <c r="P1212" s="15">
        <v>0</v>
      </c>
      <c r="Q1212" s="15">
        <v>0</v>
      </c>
      <c r="R1212" s="15"/>
      <c r="S1212" s="15"/>
      <c r="T1212" s="15"/>
      <c r="U1212" s="15"/>
      <c r="V1212" s="15"/>
      <c r="W1212" s="15"/>
      <c r="X1212" s="15"/>
      <c r="Y1212" s="15"/>
      <c r="Z1212" s="15"/>
    </row>
    <row r="1213" spans="1:26" ht="13" x14ac:dyDescent="0.15">
      <c r="A1213" s="15">
        <v>397</v>
      </c>
      <c r="B1213" s="15" t="s">
        <v>2</v>
      </c>
      <c r="C1213" s="15" t="s">
        <v>5</v>
      </c>
      <c r="D1213" s="15">
        <v>28</v>
      </c>
      <c r="E1213" s="15" t="s">
        <v>40</v>
      </c>
      <c r="F1213" s="15">
        <v>2</v>
      </c>
      <c r="G1213" s="15">
        <v>1.5</v>
      </c>
      <c r="H1213" s="15">
        <v>1.5</v>
      </c>
      <c r="I1213" s="15">
        <v>170.79</v>
      </c>
      <c r="J1213" s="15">
        <v>172.29</v>
      </c>
      <c r="K1213" s="15">
        <v>170.21199999999999</v>
      </c>
      <c r="L1213" s="15">
        <v>171.13</v>
      </c>
      <c r="M1213" s="15" t="s">
        <v>4102</v>
      </c>
      <c r="N1213" s="15" t="s">
        <v>4103</v>
      </c>
      <c r="O1213" s="15" t="s">
        <v>4104</v>
      </c>
      <c r="P1213" s="15">
        <v>0</v>
      </c>
      <c r="Q1213" s="15">
        <v>0</v>
      </c>
      <c r="R1213" s="15"/>
      <c r="S1213" s="15"/>
      <c r="T1213" s="15"/>
      <c r="U1213" s="15"/>
      <c r="V1213" s="15"/>
      <c r="W1213" s="15"/>
      <c r="X1213" s="15"/>
      <c r="Y1213" s="15"/>
      <c r="Z1213" s="15"/>
    </row>
    <row r="1214" spans="1:26" ht="13" x14ac:dyDescent="0.15">
      <c r="A1214" s="15">
        <v>397</v>
      </c>
      <c r="B1214" s="15" t="s">
        <v>2</v>
      </c>
      <c r="C1214" s="15" t="s">
        <v>5</v>
      </c>
      <c r="D1214" s="15">
        <v>28</v>
      </c>
      <c r="E1214" s="15" t="s">
        <v>40</v>
      </c>
      <c r="F1214" s="15">
        <v>3</v>
      </c>
      <c r="G1214" s="15">
        <v>1.5</v>
      </c>
      <c r="H1214" s="15">
        <v>1.5</v>
      </c>
      <c r="I1214" s="15">
        <v>172.29</v>
      </c>
      <c r="J1214" s="15">
        <v>173.79</v>
      </c>
      <c r="K1214" s="15">
        <v>171.13</v>
      </c>
      <c r="L1214" s="15">
        <v>172.04900000000001</v>
      </c>
      <c r="M1214" s="15" t="s">
        <v>4105</v>
      </c>
      <c r="N1214" s="15" t="s">
        <v>4106</v>
      </c>
      <c r="O1214" s="15" t="s">
        <v>4107</v>
      </c>
      <c r="P1214" s="15">
        <v>0</v>
      </c>
      <c r="Q1214" s="15">
        <v>0</v>
      </c>
      <c r="R1214" s="15"/>
      <c r="S1214" s="15"/>
      <c r="T1214" s="15"/>
      <c r="U1214" s="15"/>
      <c r="V1214" s="15"/>
      <c r="W1214" s="15"/>
      <c r="X1214" s="15"/>
      <c r="Y1214" s="15"/>
      <c r="Z1214" s="15"/>
    </row>
    <row r="1215" spans="1:26" ht="13" x14ac:dyDescent="0.15">
      <c r="A1215" s="15">
        <v>397</v>
      </c>
      <c r="B1215" s="15" t="s">
        <v>2</v>
      </c>
      <c r="C1215" s="15" t="s">
        <v>5</v>
      </c>
      <c r="D1215" s="15">
        <v>28</v>
      </c>
      <c r="E1215" s="15" t="s">
        <v>40</v>
      </c>
      <c r="F1215" s="15">
        <v>4</v>
      </c>
      <c r="G1215" s="15">
        <v>1.49</v>
      </c>
      <c r="H1215" s="15">
        <v>1.49</v>
      </c>
      <c r="I1215" s="15">
        <v>173.79</v>
      </c>
      <c r="J1215" s="15">
        <v>175.28</v>
      </c>
      <c r="K1215" s="15">
        <v>172.04900000000001</v>
      </c>
      <c r="L1215" s="15">
        <v>172.96100000000001</v>
      </c>
      <c r="M1215" s="15" t="s">
        <v>4108</v>
      </c>
      <c r="N1215" s="15" t="s">
        <v>4109</v>
      </c>
      <c r="O1215" s="15" t="s">
        <v>4110</v>
      </c>
      <c r="P1215" s="15">
        <v>0</v>
      </c>
      <c r="Q1215" s="15">
        <v>0</v>
      </c>
      <c r="R1215" s="15"/>
      <c r="S1215" s="15"/>
      <c r="T1215" s="15"/>
      <c r="U1215" s="15"/>
      <c r="V1215" s="15"/>
      <c r="W1215" s="15"/>
      <c r="X1215" s="15"/>
      <c r="Y1215" s="15"/>
      <c r="Z1215" s="15"/>
    </row>
    <row r="1216" spans="1:26" ht="13" x14ac:dyDescent="0.15">
      <c r="A1216" s="15">
        <v>397</v>
      </c>
      <c r="B1216" s="15" t="s">
        <v>2</v>
      </c>
      <c r="C1216" s="15" t="s">
        <v>5</v>
      </c>
      <c r="D1216" s="15">
        <v>28</v>
      </c>
      <c r="E1216" s="15" t="s">
        <v>40</v>
      </c>
      <c r="F1216" s="15">
        <v>5</v>
      </c>
      <c r="G1216" s="15">
        <v>1.17</v>
      </c>
      <c r="H1216" s="15">
        <v>1.17</v>
      </c>
      <c r="I1216" s="15">
        <v>175.28</v>
      </c>
      <c r="J1216" s="15">
        <v>176.45</v>
      </c>
      <c r="K1216" s="15">
        <v>172.96100000000001</v>
      </c>
      <c r="L1216" s="15">
        <v>173.67699999999999</v>
      </c>
      <c r="M1216" s="15" t="s">
        <v>4111</v>
      </c>
      <c r="N1216" s="15" t="s">
        <v>4112</v>
      </c>
      <c r="O1216" s="15" t="s">
        <v>4113</v>
      </c>
      <c r="P1216" s="15">
        <v>0</v>
      </c>
      <c r="Q1216" s="15">
        <v>0</v>
      </c>
      <c r="R1216" s="15"/>
      <c r="S1216" s="15"/>
      <c r="T1216" s="15"/>
      <c r="U1216" s="15"/>
      <c r="V1216" s="15"/>
      <c r="W1216" s="15"/>
      <c r="X1216" s="15"/>
      <c r="Y1216" s="15"/>
      <c r="Z1216" s="15"/>
    </row>
    <row r="1217" spans="1:26" ht="13" x14ac:dyDescent="0.15">
      <c r="A1217" s="15">
        <v>397</v>
      </c>
      <c r="B1217" s="15" t="s">
        <v>2</v>
      </c>
      <c r="C1217" s="15" t="s">
        <v>5</v>
      </c>
      <c r="D1217" s="15">
        <v>28</v>
      </c>
      <c r="E1217" s="15" t="s">
        <v>40</v>
      </c>
      <c r="F1217" s="15">
        <v>6</v>
      </c>
      <c r="G1217" s="15">
        <v>0.52</v>
      </c>
      <c r="H1217" s="15">
        <v>0.52</v>
      </c>
      <c r="I1217" s="15">
        <v>176.45</v>
      </c>
      <c r="J1217" s="15">
        <v>176.97</v>
      </c>
      <c r="K1217" s="15">
        <v>173.67699999999999</v>
      </c>
      <c r="L1217" s="15">
        <v>173.99600000000001</v>
      </c>
      <c r="M1217" s="15" t="s">
        <v>4114</v>
      </c>
      <c r="N1217" s="15" t="s">
        <v>4115</v>
      </c>
      <c r="O1217" s="15" t="s">
        <v>4116</v>
      </c>
      <c r="P1217" s="15">
        <v>0</v>
      </c>
      <c r="Q1217" s="15">
        <v>0</v>
      </c>
      <c r="R1217" s="15"/>
      <c r="S1217" s="15"/>
      <c r="T1217" s="15"/>
      <c r="U1217" s="15"/>
      <c r="V1217" s="15"/>
      <c r="W1217" s="15"/>
      <c r="X1217" s="15"/>
      <c r="Y1217" s="15"/>
      <c r="Z1217" s="15"/>
    </row>
    <row r="1218" spans="1:26" ht="13" x14ac:dyDescent="0.15">
      <c r="A1218" s="15">
        <v>397</v>
      </c>
      <c r="B1218" s="15" t="s">
        <v>2</v>
      </c>
      <c r="C1218" s="15" t="s">
        <v>5</v>
      </c>
      <c r="D1218" s="15">
        <v>28</v>
      </c>
      <c r="E1218" s="15" t="s">
        <v>40</v>
      </c>
      <c r="F1218" s="15" t="s">
        <v>463</v>
      </c>
      <c r="G1218" s="15">
        <v>0.17</v>
      </c>
      <c r="H1218" s="15">
        <v>0.17</v>
      </c>
      <c r="I1218" s="15">
        <v>176.97</v>
      </c>
      <c r="J1218" s="15">
        <v>177.14</v>
      </c>
      <c r="K1218" s="15">
        <v>173.99600000000001</v>
      </c>
      <c r="L1218" s="15">
        <v>174.1</v>
      </c>
      <c r="M1218" s="15" t="s">
        <v>4117</v>
      </c>
      <c r="N1218" s="15" t="s">
        <v>4118</v>
      </c>
      <c r="O1218" s="15" t="s">
        <v>4119</v>
      </c>
      <c r="P1218" s="15">
        <v>0</v>
      </c>
      <c r="Q1218" s="15">
        <v>0</v>
      </c>
      <c r="R1218" s="15"/>
      <c r="S1218" s="15"/>
      <c r="T1218" s="15"/>
      <c r="U1218" s="15"/>
      <c r="V1218" s="15"/>
      <c r="W1218" s="15"/>
      <c r="X1218" s="15"/>
      <c r="Y1218" s="15"/>
      <c r="Z1218" s="15"/>
    </row>
    <row r="1219" spans="1:26" ht="13" x14ac:dyDescent="0.15">
      <c r="A1219" s="15">
        <v>397</v>
      </c>
      <c r="B1219" s="15" t="s">
        <v>2</v>
      </c>
      <c r="C1219" s="15" t="s">
        <v>5</v>
      </c>
      <c r="D1219" s="15">
        <v>29</v>
      </c>
      <c r="E1219" s="15" t="s">
        <v>40</v>
      </c>
      <c r="F1219" s="15">
        <v>1</v>
      </c>
      <c r="G1219" s="15">
        <v>1.49</v>
      </c>
      <c r="H1219" s="15">
        <v>1.49</v>
      </c>
      <c r="I1219" s="15">
        <v>174.1</v>
      </c>
      <c r="J1219" s="15">
        <v>175.59</v>
      </c>
      <c r="K1219" s="15">
        <v>174.1</v>
      </c>
      <c r="L1219" s="15">
        <v>175.12799999999999</v>
      </c>
      <c r="M1219" s="15" t="s">
        <v>4120</v>
      </c>
      <c r="N1219" s="15" t="s">
        <v>4121</v>
      </c>
      <c r="O1219" s="15" t="s">
        <v>4122</v>
      </c>
      <c r="P1219" s="15">
        <v>0</v>
      </c>
      <c r="Q1219" s="15">
        <v>0</v>
      </c>
      <c r="R1219" s="15"/>
      <c r="S1219" s="15"/>
      <c r="T1219" s="15"/>
      <c r="U1219" s="15"/>
      <c r="V1219" s="15"/>
      <c r="W1219" s="15"/>
      <c r="X1219" s="15"/>
      <c r="Y1219" s="15"/>
      <c r="Z1219" s="15"/>
    </row>
    <row r="1220" spans="1:26" ht="13" x14ac:dyDescent="0.15">
      <c r="A1220" s="15">
        <v>397</v>
      </c>
      <c r="B1220" s="15" t="s">
        <v>2</v>
      </c>
      <c r="C1220" s="15" t="s">
        <v>5</v>
      </c>
      <c r="D1220" s="15">
        <v>29</v>
      </c>
      <c r="E1220" s="15" t="s">
        <v>40</v>
      </c>
      <c r="F1220" s="15">
        <v>2</v>
      </c>
      <c r="G1220" s="15">
        <v>1.5</v>
      </c>
      <c r="H1220" s="15">
        <v>1.5</v>
      </c>
      <c r="I1220" s="15">
        <v>175.59</v>
      </c>
      <c r="J1220" s="15">
        <v>177.09</v>
      </c>
      <c r="K1220" s="15">
        <v>175.12799999999999</v>
      </c>
      <c r="L1220" s="15">
        <v>176.16300000000001</v>
      </c>
      <c r="M1220" s="15" t="s">
        <v>4123</v>
      </c>
      <c r="N1220" s="15" t="s">
        <v>4124</v>
      </c>
      <c r="O1220" s="15" t="s">
        <v>4125</v>
      </c>
      <c r="P1220" s="15">
        <v>0</v>
      </c>
      <c r="Q1220" s="15">
        <v>0</v>
      </c>
      <c r="R1220" s="15"/>
      <c r="S1220" s="15"/>
      <c r="T1220" s="15"/>
      <c r="U1220" s="15"/>
      <c r="V1220" s="15"/>
      <c r="W1220" s="15"/>
      <c r="X1220" s="15"/>
      <c r="Y1220" s="15"/>
      <c r="Z1220" s="15"/>
    </row>
    <row r="1221" spans="1:26" ht="13" x14ac:dyDescent="0.15">
      <c r="A1221" s="15">
        <v>397</v>
      </c>
      <c r="B1221" s="15" t="s">
        <v>2</v>
      </c>
      <c r="C1221" s="15" t="s">
        <v>5</v>
      </c>
      <c r="D1221" s="15">
        <v>29</v>
      </c>
      <c r="E1221" s="15" t="s">
        <v>40</v>
      </c>
      <c r="F1221" s="15">
        <v>3</v>
      </c>
      <c r="G1221" s="15">
        <v>1.5</v>
      </c>
      <c r="H1221" s="15">
        <v>1.5</v>
      </c>
      <c r="I1221" s="15">
        <v>177.09</v>
      </c>
      <c r="J1221" s="15">
        <v>178.59</v>
      </c>
      <c r="K1221" s="15">
        <v>176.16300000000001</v>
      </c>
      <c r="L1221" s="15">
        <v>177.19900000000001</v>
      </c>
      <c r="M1221" s="15" t="s">
        <v>4126</v>
      </c>
      <c r="N1221" s="15" t="s">
        <v>4127</v>
      </c>
      <c r="O1221" s="15" t="s">
        <v>4128</v>
      </c>
      <c r="P1221" s="15">
        <v>0</v>
      </c>
      <c r="Q1221" s="15">
        <v>0</v>
      </c>
      <c r="R1221" s="15"/>
      <c r="S1221" s="15"/>
      <c r="T1221" s="15"/>
      <c r="U1221" s="15"/>
      <c r="V1221" s="15"/>
      <c r="W1221" s="15"/>
      <c r="X1221" s="15"/>
      <c r="Y1221" s="15"/>
      <c r="Z1221" s="15"/>
    </row>
    <row r="1222" spans="1:26" ht="13" x14ac:dyDescent="0.15">
      <c r="A1222" s="15">
        <v>397</v>
      </c>
      <c r="B1222" s="15" t="s">
        <v>2</v>
      </c>
      <c r="C1222" s="15" t="s">
        <v>5</v>
      </c>
      <c r="D1222" s="15">
        <v>29</v>
      </c>
      <c r="E1222" s="15" t="s">
        <v>40</v>
      </c>
      <c r="F1222" s="15">
        <v>4</v>
      </c>
      <c r="G1222" s="15">
        <v>1.5</v>
      </c>
      <c r="H1222" s="15">
        <v>1.5</v>
      </c>
      <c r="I1222" s="15">
        <v>178.59</v>
      </c>
      <c r="J1222" s="15">
        <v>180.09</v>
      </c>
      <c r="K1222" s="15">
        <v>177.19900000000001</v>
      </c>
      <c r="L1222" s="15">
        <v>178.23400000000001</v>
      </c>
      <c r="M1222" s="15" t="s">
        <v>4129</v>
      </c>
      <c r="N1222" s="15" t="s">
        <v>4130</v>
      </c>
      <c r="O1222" s="15" t="s">
        <v>4131</v>
      </c>
      <c r="P1222" s="15">
        <v>0</v>
      </c>
      <c r="Q1222" s="15">
        <v>0</v>
      </c>
      <c r="R1222" s="15"/>
      <c r="S1222" s="15"/>
      <c r="T1222" s="15"/>
      <c r="U1222" s="15"/>
      <c r="V1222" s="15"/>
      <c r="W1222" s="15"/>
      <c r="X1222" s="15"/>
      <c r="Y1222" s="15"/>
      <c r="Z1222" s="15"/>
    </row>
    <row r="1223" spans="1:26" ht="13" x14ac:dyDescent="0.15">
      <c r="A1223" s="15">
        <v>397</v>
      </c>
      <c r="B1223" s="15" t="s">
        <v>2</v>
      </c>
      <c r="C1223" s="15" t="s">
        <v>5</v>
      </c>
      <c r="D1223" s="15">
        <v>29</v>
      </c>
      <c r="E1223" s="15" t="s">
        <v>40</v>
      </c>
      <c r="F1223" s="15">
        <v>5</v>
      </c>
      <c r="G1223" s="15">
        <v>0.94</v>
      </c>
      <c r="H1223" s="15">
        <v>0.94</v>
      </c>
      <c r="I1223" s="15">
        <v>180.09</v>
      </c>
      <c r="J1223" s="15">
        <v>181.03</v>
      </c>
      <c r="K1223" s="15">
        <v>178.23400000000001</v>
      </c>
      <c r="L1223" s="15">
        <v>178.88200000000001</v>
      </c>
      <c r="M1223" s="15" t="s">
        <v>4132</v>
      </c>
      <c r="N1223" s="15" t="s">
        <v>4133</v>
      </c>
      <c r="O1223" s="15" t="s">
        <v>4134</v>
      </c>
      <c r="P1223" s="15">
        <v>0</v>
      </c>
      <c r="Q1223" s="15">
        <v>0</v>
      </c>
      <c r="R1223" s="15"/>
      <c r="S1223" s="15"/>
      <c r="T1223" s="15"/>
      <c r="U1223" s="15"/>
      <c r="V1223" s="15"/>
      <c r="W1223" s="15"/>
      <c r="X1223" s="15"/>
      <c r="Y1223" s="15"/>
      <c r="Z1223" s="15"/>
    </row>
    <row r="1224" spans="1:26" ht="13" x14ac:dyDescent="0.15">
      <c r="A1224" s="15">
        <v>397</v>
      </c>
      <c r="B1224" s="15" t="s">
        <v>2</v>
      </c>
      <c r="C1224" s="15" t="s">
        <v>5</v>
      </c>
      <c r="D1224" s="15">
        <v>29</v>
      </c>
      <c r="E1224" s="15" t="s">
        <v>40</v>
      </c>
      <c r="F1224" s="15" t="s">
        <v>463</v>
      </c>
      <c r="G1224" s="15">
        <v>0.17</v>
      </c>
      <c r="H1224" s="15">
        <v>0.17</v>
      </c>
      <c r="I1224" s="15">
        <v>181.03</v>
      </c>
      <c r="J1224" s="15">
        <v>181.2</v>
      </c>
      <c r="K1224" s="15">
        <v>178.88200000000001</v>
      </c>
      <c r="L1224" s="15">
        <v>179</v>
      </c>
      <c r="M1224" s="15" t="s">
        <v>4135</v>
      </c>
      <c r="N1224" s="15" t="s">
        <v>4136</v>
      </c>
      <c r="O1224" s="15" t="s">
        <v>4137</v>
      </c>
      <c r="P1224" s="15">
        <v>0</v>
      </c>
      <c r="Q1224" s="15">
        <v>0</v>
      </c>
      <c r="R1224" s="15"/>
      <c r="S1224" s="15"/>
      <c r="T1224" s="15"/>
      <c r="U1224" s="15"/>
      <c r="V1224" s="15"/>
      <c r="W1224" s="15"/>
      <c r="X1224" s="15"/>
      <c r="Y1224" s="15"/>
      <c r="Z1224" s="15"/>
    </row>
    <row r="1225" spans="1:26" ht="13" x14ac:dyDescent="0.15">
      <c r="A1225" s="15">
        <v>397</v>
      </c>
      <c r="B1225" s="15" t="s">
        <v>2</v>
      </c>
      <c r="C1225" s="15" t="s">
        <v>5</v>
      </c>
      <c r="D1225" s="15">
        <v>30</v>
      </c>
      <c r="E1225" s="15" t="s">
        <v>40</v>
      </c>
      <c r="F1225" s="15">
        <v>1</v>
      </c>
      <c r="G1225" s="15">
        <v>1.49</v>
      </c>
      <c r="H1225" s="15">
        <v>1.49</v>
      </c>
      <c r="I1225" s="15">
        <v>179</v>
      </c>
      <c r="J1225" s="15">
        <v>180.49</v>
      </c>
      <c r="K1225" s="15">
        <v>179</v>
      </c>
      <c r="L1225" s="15">
        <v>180.017</v>
      </c>
      <c r="M1225" s="15" t="s">
        <v>4138</v>
      </c>
      <c r="N1225" s="15" t="s">
        <v>4139</v>
      </c>
      <c r="O1225" s="15" t="s">
        <v>4140</v>
      </c>
      <c r="P1225" s="15">
        <v>0</v>
      </c>
      <c r="Q1225" s="15">
        <v>0</v>
      </c>
      <c r="R1225" s="15"/>
      <c r="S1225" s="15"/>
      <c r="T1225" s="15"/>
      <c r="U1225" s="15"/>
      <c r="V1225" s="15"/>
      <c r="W1225" s="15"/>
      <c r="X1225" s="15"/>
      <c r="Y1225" s="15"/>
      <c r="Z1225" s="15"/>
    </row>
    <row r="1226" spans="1:26" ht="13" x14ac:dyDescent="0.15">
      <c r="A1226" s="15">
        <v>397</v>
      </c>
      <c r="B1226" s="15" t="s">
        <v>2</v>
      </c>
      <c r="C1226" s="15" t="s">
        <v>5</v>
      </c>
      <c r="D1226" s="15">
        <v>30</v>
      </c>
      <c r="E1226" s="15" t="s">
        <v>40</v>
      </c>
      <c r="F1226" s="15">
        <v>2</v>
      </c>
      <c r="G1226" s="15">
        <v>1.5</v>
      </c>
      <c r="H1226" s="15">
        <v>1.5</v>
      </c>
      <c r="I1226" s="15">
        <v>180.49</v>
      </c>
      <c r="J1226" s="15">
        <v>181.99</v>
      </c>
      <c r="K1226" s="15">
        <v>180.017</v>
      </c>
      <c r="L1226" s="15">
        <v>181.042</v>
      </c>
      <c r="M1226" s="15" t="s">
        <v>4141</v>
      </c>
      <c r="N1226" s="15" t="s">
        <v>4142</v>
      </c>
      <c r="O1226" s="15" t="s">
        <v>4143</v>
      </c>
      <c r="P1226" s="15">
        <v>0</v>
      </c>
      <c r="Q1226" s="15">
        <v>0</v>
      </c>
      <c r="R1226" s="15"/>
      <c r="S1226" s="15"/>
      <c r="T1226" s="15"/>
      <c r="U1226" s="15"/>
      <c r="V1226" s="15"/>
      <c r="W1226" s="15"/>
      <c r="X1226" s="15"/>
      <c r="Y1226" s="15"/>
      <c r="Z1226" s="15"/>
    </row>
    <row r="1227" spans="1:26" ht="13" x14ac:dyDescent="0.15">
      <c r="A1227" s="15">
        <v>397</v>
      </c>
      <c r="B1227" s="15" t="s">
        <v>2</v>
      </c>
      <c r="C1227" s="15" t="s">
        <v>5</v>
      </c>
      <c r="D1227" s="15">
        <v>30</v>
      </c>
      <c r="E1227" s="15" t="s">
        <v>40</v>
      </c>
      <c r="F1227" s="15">
        <v>3</v>
      </c>
      <c r="G1227" s="15">
        <v>1.5</v>
      </c>
      <c r="H1227" s="15">
        <v>1.5</v>
      </c>
      <c r="I1227" s="15">
        <v>181.99</v>
      </c>
      <c r="J1227" s="15">
        <v>183.49</v>
      </c>
      <c r="K1227" s="15">
        <v>181.042</v>
      </c>
      <c r="L1227" s="15">
        <v>182.066</v>
      </c>
      <c r="M1227" s="15" t="s">
        <v>4144</v>
      </c>
      <c r="N1227" s="15" t="s">
        <v>4145</v>
      </c>
      <c r="O1227" s="15" t="s">
        <v>4146</v>
      </c>
      <c r="P1227" s="15">
        <v>0</v>
      </c>
      <c r="Q1227" s="15">
        <v>0</v>
      </c>
      <c r="R1227" s="15"/>
      <c r="S1227" s="15"/>
      <c r="T1227" s="15"/>
      <c r="U1227" s="15"/>
      <c r="V1227" s="15"/>
      <c r="W1227" s="15"/>
      <c r="X1227" s="15"/>
      <c r="Y1227" s="15"/>
      <c r="Z1227" s="15"/>
    </row>
    <row r="1228" spans="1:26" ht="13" x14ac:dyDescent="0.15">
      <c r="A1228" s="15">
        <v>397</v>
      </c>
      <c r="B1228" s="15" t="s">
        <v>2</v>
      </c>
      <c r="C1228" s="15" t="s">
        <v>5</v>
      </c>
      <c r="D1228" s="15">
        <v>30</v>
      </c>
      <c r="E1228" s="15" t="s">
        <v>40</v>
      </c>
      <c r="F1228" s="15">
        <v>4</v>
      </c>
      <c r="G1228" s="15">
        <v>0.89</v>
      </c>
      <c r="H1228" s="15">
        <v>0.89</v>
      </c>
      <c r="I1228" s="15">
        <v>183.49</v>
      </c>
      <c r="J1228" s="15">
        <v>184.38</v>
      </c>
      <c r="K1228" s="15">
        <v>182.066</v>
      </c>
      <c r="L1228" s="15">
        <v>182.673</v>
      </c>
      <c r="M1228" s="15" t="s">
        <v>4147</v>
      </c>
      <c r="N1228" s="15" t="s">
        <v>4148</v>
      </c>
      <c r="O1228" s="15" t="s">
        <v>4149</v>
      </c>
      <c r="P1228" s="15">
        <v>0</v>
      </c>
      <c r="Q1228" s="15">
        <v>0</v>
      </c>
      <c r="R1228" s="15"/>
      <c r="S1228" s="15"/>
      <c r="T1228" s="15"/>
      <c r="U1228" s="15"/>
      <c r="V1228" s="15"/>
      <c r="W1228" s="15"/>
      <c r="X1228" s="15"/>
      <c r="Y1228" s="15"/>
      <c r="Z1228" s="15"/>
    </row>
    <row r="1229" spans="1:26" ht="13" x14ac:dyDescent="0.15">
      <c r="A1229" s="15">
        <v>397</v>
      </c>
      <c r="B1229" s="15" t="s">
        <v>2</v>
      </c>
      <c r="C1229" s="15" t="s">
        <v>5</v>
      </c>
      <c r="D1229" s="15">
        <v>30</v>
      </c>
      <c r="E1229" s="15" t="s">
        <v>40</v>
      </c>
      <c r="F1229" s="15">
        <v>5</v>
      </c>
      <c r="G1229" s="15">
        <v>1.47</v>
      </c>
      <c r="H1229" s="15">
        <v>1.47</v>
      </c>
      <c r="I1229" s="15">
        <v>184.38</v>
      </c>
      <c r="J1229" s="15">
        <v>185.85</v>
      </c>
      <c r="K1229" s="15">
        <v>182.673</v>
      </c>
      <c r="L1229" s="15">
        <v>183.67699999999999</v>
      </c>
      <c r="M1229" s="15" t="s">
        <v>4150</v>
      </c>
      <c r="N1229" s="15" t="s">
        <v>4151</v>
      </c>
      <c r="O1229" s="15" t="s">
        <v>4152</v>
      </c>
      <c r="P1229" s="15">
        <v>0</v>
      </c>
      <c r="Q1229" s="15">
        <v>0</v>
      </c>
      <c r="R1229" s="15"/>
      <c r="S1229" s="15"/>
      <c r="T1229" s="15"/>
      <c r="U1229" s="15"/>
      <c r="V1229" s="15"/>
      <c r="W1229" s="15"/>
      <c r="X1229" s="15"/>
      <c r="Y1229" s="15"/>
      <c r="Z1229" s="15"/>
    </row>
    <row r="1230" spans="1:26" ht="13" x14ac:dyDescent="0.15">
      <c r="A1230" s="15">
        <v>397</v>
      </c>
      <c r="B1230" s="15" t="s">
        <v>2</v>
      </c>
      <c r="C1230" s="15" t="s">
        <v>5</v>
      </c>
      <c r="D1230" s="15">
        <v>30</v>
      </c>
      <c r="E1230" s="15" t="s">
        <v>40</v>
      </c>
      <c r="F1230" s="15" t="s">
        <v>463</v>
      </c>
      <c r="G1230" s="15">
        <v>0.18</v>
      </c>
      <c r="H1230" s="15">
        <v>0.18</v>
      </c>
      <c r="I1230" s="15">
        <v>185.85</v>
      </c>
      <c r="J1230" s="15">
        <v>186.03</v>
      </c>
      <c r="K1230" s="15">
        <v>183.67699999999999</v>
      </c>
      <c r="L1230" s="15">
        <v>183.8</v>
      </c>
      <c r="M1230" s="15" t="s">
        <v>4153</v>
      </c>
      <c r="N1230" s="15" t="s">
        <v>4154</v>
      </c>
      <c r="O1230" s="15" t="s">
        <v>4155</v>
      </c>
      <c r="P1230" s="15">
        <v>0</v>
      </c>
      <c r="Q1230" s="15">
        <v>0</v>
      </c>
      <c r="R1230" s="15"/>
      <c r="S1230" s="15"/>
      <c r="T1230" s="15"/>
      <c r="U1230" s="15"/>
      <c r="V1230" s="15"/>
      <c r="W1230" s="15"/>
      <c r="X1230" s="15"/>
      <c r="Y1230" s="15"/>
      <c r="Z1230" s="15"/>
    </row>
    <row r="1231" spans="1:26" ht="13" x14ac:dyDescent="0.15">
      <c r="A1231" s="15">
        <v>397</v>
      </c>
      <c r="B1231" s="15" t="s">
        <v>2</v>
      </c>
      <c r="C1231" s="15" t="s">
        <v>5</v>
      </c>
      <c r="D1231" s="15">
        <v>31</v>
      </c>
      <c r="E1231" s="15" t="s">
        <v>40</v>
      </c>
      <c r="F1231" s="15">
        <v>1</v>
      </c>
      <c r="G1231" s="15">
        <v>1.5</v>
      </c>
      <c r="H1231" s="15">
        <v>1.5</v>
      </c>
      <c r="I1231" s="15">
        <v>183.8</v>
      </c>
      <c r="J1231" s="15">
        <v>185.3</v>
      </c>
      <c r="K1231" s="15">
        <v>183.8</v>
      </c>
      <c r="L1231" s="15">
        <v>184.821</v>
      </c>
      <c r="M1231" s="15" t="s">
        <v>4156</v>
      </c>
      <c r="N1231" s="15" t="s">
        <v>4157</v>
      </c>
      <c r="O1231" s="15" t="s">
        <v>4158</v>
      </c>
      <c r="P1231" s="15">
        <v>0</v>
      </c>
      <c r="Q1231" s="15">
        <v>0</v>
      </c>
      <c r="R1231" s="15"/>
      <c r="S1231" s="15"/>
      <c r="T1231" s="15"/>
      <c r="U1231" s="15"/>
      <c r="V1231" s="15"/>
      <c r="W1231" s="15"/>
      <c r="X1231" s="15"/>
      <c r="Y1231" s="15"/>
      <c r="Z1231" s="15"/>
    </row>
    <row r="1232" spans="1:26" ht="13" x14ac:dyDescent="0.15">
      <c r="A1232" s="15">
        <v>397</v>
      </c>
      <c r="B1232" s="15" t="s">
        <v>2</v>
      </c>
      <c r="C1232" s="15" t="s">
        <v>5</v>
      </c>
      <c r="D1232" s="15">
        <v>31</v>
      </c>
      <c r="E1232" s="15" t="s">
        <v>40</v>
      </c>
      <c r="F1232" s="15">
        <v>2</v>
      </c>
      <c r="G1232" s="15">
        <v>1.5</v>
      </c>
      <c r="H1232" s="15">
        <v>1.5</v>
      </c>
      <c r="I1232" s="15">
        <v>185.3</v>
      </c>
      <c r="J1232" s="15">
        <v>186.8</v>
      </c>
      <c r="K1232" s="15">
        <v>184.821</v>
      </c>
      <c r="L1232" s="15">
        <v>185.84200000000001</v>
      </c>
      <c r="M1232" s="15" t="s">
        <v>4159</v>
      </c>
      <c r="N1232" s="15" t="s">
        <v>4160</v>
      </c>
      <c r="O1232" s="15" t="s">
        <v>4161</v>
      </c>
      <c r="P1232" s="15">
        <v>0</v>
      </c>
      <c r="Q1232" s="15">
        <v>0</v>
      </c>
      <c r="R1232" s="15"/>
      <c r="S1232" s="15"/>
      <c r="T1232" s="15"/>
      <c r="U1232" s="15"/>
      <c r="V1232" s="15"/>
      <c r="W1232" s="15"/>
      <c r="X1232" s="15"/>
      <c r="Y1232" s="15"/>
      <c r="Z1232" s="15"/>
    </row>
    <row r="1233" spans="1:26" ht="13" x14ac:dyDescent="0.15">
      <c r="A1233" s="15">
        <v>397</v>
      </c>
      <c r="B1233" s="15" t="s">
        <v>2</v>
      </c>
      <c r="C1233" s="15" t="s">
        <v>5</v>
      </c>
      <c r="D1233" s="15">
        <v>31</v>
      </c>
      <c r="E1233" s="15" t="s">
        <v>40</v>
      </c>
      <c r="F1233" s="15">
        <v>3</v>
      </c>
      <c r="G1233" s="15">
        <v>1.49</v>
      </c>
      <c r="H1233" s="15">
        <v>1.49</v>
      </c>
      <c r="I1233" s="15">
        <v>186.8</v>
      </c>
      <c r="J1233" s="15">
        <v>188.29</v>
      </c>
      <c r="K1233" s="15">
        <v>185.84200000000001</v>
      </c>
      <c r="L1233" s="15">
        <v>186.85599999999999</v>
      </c>
      <c r="M1233" s="15" t="s">
        <v>4162</v>
      </c>
      <c r="N1233" s="15" t="s">
        <v>4163</v>
      </c>
      <c r="O1233" s="15" t="s">
        <v>4164</v>
      </c>
      <c r="P1233" s="15">
        <v>0</v>
      </c>
      <c r="Q1233" s="15">
        <v>0</v>
      </c>
      <c r="R1233" s="15"/>
      <c r="S1233" s="15"/>
      <c r="T1233" s="15"/>
      <c r="U1233" s="15"/>
      <c r="V1233" s="15"/>
      <c r="W1233" s="15"/>
      <c r="X1233" s="15"/>
      <c r="Y1233" s="15"/>
      <c r="Z1233" s="15"/>
    </row>
    <row r="1234" spans="1:26" ht="13" x14ac:dyDescent="0.15">
      <c r="A1234" s="15">
        <v>397</v>
      </c>
      <c r="B1234" s="15" t="s">
        <v>2</v>
      </c>
      <c r="C1234" s="15" t="s">
        <v>5</v>
      </c>
      <c r="D1234" s="15">
        <v>31</v>
      </c>
      <c r="E1234" s="15" t="s">
        <v>40</v>
      </c>
      <c r="F1234" s="15">
        <v>4</v>
      </c>
      <c r="G1234" s="15">
        <v>1.5</v>
      </c>
      <c r="H1234" s="15">
        <v>1.5</v>
      </c>
      <c r="I1234" s="15">
        <v>188.29</v>
      </c>
      <c r="J1234" s="15">
        <v>189.79</v>
      </c>
      <c r="K1234" s="15">
        <v>186.85599999999999</v>
      </c>
      <c r="L1234" s="15">
        <v>187.87700000000001</v>
      </c>
      <c r="M1234" s="15" t="s">
        <v>4165</v>
      </c>
      <c r="N1234" s="15" t="s">
        <v>4166</v>
      </c>
      <c r="O1234" s="15" t="s">
        <v>4167</v>
      </c>
      <c r="P1234" s="15">
        <v>0</v>
      </c>
      <c r="Q1234" s="15">
        <v>0</v>
      </c>
      <c r="R1234" s="15"/>
      <c r="S1234" s="15"/>
      <c r="T1234" s="15"/>
      <c r="U1234" s="15"/>
      <c r="V1234" s="15"/>
      <c r="W1234" s="15"/>
      <c r="X1234" s="15"/>
      <c r="Y1234" s="15"/>
      <c r="Z1234" s="15"/>
    </row>
    <row r="1235" spans="1:26" ht="13" x14ac:dyDescent="0.15">
      <c r="A1235" s="15">
        <v>397</v>
      </c>
      <c r="B1235" s="15" t="s">
        <v>2</v>
      </c>
      <c r="C1235" s="15" t="s">
        <v>5</v>
      </c>
      <c r="D1235" s="15">
        <v>31</v>
      </c>
      <c r="E1235" s="15" t="s">
        <v>40</v>
      </c>
      <c r="F1235" s="15">
        <v>5</v>
      </c>
      <c r="G1235" s="15">
        <v>1.04</v>
      </c>
      <c r="H1235" s="15">
        <v>1.04</v>
      </c>
      <c r="I1235" s="15">
        <v>189.79</v>
      </c>
      <c r="J1235" s="15">
        <v>190.83</v>
      </c>
      <c r="K1235" s="15">
        <v>187.87700000000001</v>
      </c>
      <c r="L1235" s="15">
        <v>188.58500000000001</v>
      </c>
      <c r="M1235" s="15" t="s">
        <v>4168</v>
      </c>
      <c r="N1235" s="15" t="s">
        <v>4169</v>
      </c>
      <c r="O1235" s="15" t="s">
        <v>4170</v>
      </c>
      <c r="P1235" s="15">
        <v>0</v>
      </c>
      <c r="Q1235" s="15">
        <v>0</v>
      </c>
      <c r="R1235" s="15"/>
      <c r="S1235" s="15"/>
      <c r="T1235" s="15"/>
      <c r="U1235" s="15"/>
      <c r="V1235" s="15"/>
      <c r="W1235" s="15"/>
      <c r="X1235" s="15"/>
      <c r="Y1235" s="15"/>
      <c r="Z1235" s="15"/>
    </row>
    <row r="1236" spans="1:26" ht="13" x14ac:dyDescent="0.15">
      <c r="A1236" s="15">
        <v>397</v>
      </c>
      <c r="B1236" s="15" t="s">
        <v>2</v>
      </c>
      <c r="C1236" s="15" t="s">
        <v>5</v>
      </c>
      <c r="D1236" s="15">
        <v>31</v>
      </c>
      <c r="E1236" s="15" t="s">
        <v>40</v>
      </c>
      <c r="F1236" s="15" t="s">
        <v>463</v>
      </c>
      <c r="G1236" s="15">
        <v>0.17</v>
      </c>
      <c r="H1236" s="15">
        <v>0.17</v>
      </c>
      <c r="I1236" s="15">
        <v>190.83</v>
      </c>
      <c r="J1236" s="15">
        <v>191</v>
      </c>
      <c r="K1236" s="15">
        <v>188.58500000000001</v>
      </c>
      <c r="L1236" s="15">
        <v>188.7</v>
      </c>
      <c r="M1236" s="15" t="s">
        <v>4171</v>
      </c>
      <c r="N1236" s="15" t="s">
        <v>4172</v>
      </c>
      <c r="O1236" s="15" t="s">
        <v>4173</v>
      </c>
      <c r="P1236" s="15">
        <v>0</v>
      </c>
      <c r="Q1236" s="15">
        <v>0</v>
      </c>
      <c r="R1236" s="15"/>
      <c r="S1236" s="15"/>
      <c r="T1236" s="15"/>
      <c r="U1236" s="15"/>
      <c r="V1236" s="15"/>
      <c r="W1236" s="15"/>
      <c r="X1236" s="15"/>
      <c r="Y1236" s="15"/>
      <c r="Z1236" s="15"/>
    </row>
    <row r="1237" spans="1:26" ht="13" x14ac:dyDescent="0.15">
      <c r="A1237" s="15">
        <v>397</v>
      </c>
      <c r="B1237" s="15" t="s">
        <v>2</v>
      </c>
      <c r="C1237" s="15" t="s">
        <v>5</v>
      </c>
      <c r="D1237" s="15">
        <v>32</v>
      </c>
      <c r="E1237" s="15" t="s">
        <v>40</v>
      </c>
      <c r="F1237" s="15">
        <v>1</v>
      </c>
      <c r="G1237" s="15">
        <v>1.49</v>
      </c>
      <c r="H1237" s="15">
        <v>1.49</v>
      </c>
      <c r="I1237" s="15">
        <v>188.7</v>
      </c>
      <c r="J1237" s="15">
        <v>190.19</v>
      </c>
      <c r="K1237" s="15">
        <v>188.7</v>
      </c>
      <c r="L1237" s="15">
        <v>189.67699999999999</v>
      </c>
      <c r="M1237" s="15" t="s">
        <v>4174</v>
      </c>
      <c r="N1237" s="15" t="s">
        <v>4175</v>
      </c>
      <c r="O1237" s="15" t="s">
        <v>4176</v>
      </c>
      <c r="P1237" s="15">
        <v>0</v>
      </c>
      <c r="Q1237" s="15">
        <v>0</v>
      </c>
      <c r="R1237" s="15"/>
      <c r="S1237" s="15"/>
      <c r="T1237" s="15"/>
      <c r="U1237" s="15"/>
      <c r="V1237" s="15"/>
      <c r="W1237" s="15"/>
      <c r="X1237" s="15"/>
      <c r="Y1237" s="15"/>
      <c r="Z1237" s="15"/>
    </row>
    <row r="1238" spans="1:26" ht="13" x14ac:dyDescent="0.15">
      <c r="A1238" s="15">
        <v>397</v>
      </c>
      <c r="B1238" s="15" t="s">
        <v>2</v>
      </c>
      <c r="C1238" s="15" t="s">
        <v>5</v>
      </c>
      <c r="D1238" s="15">
        <v>32</v>
      </c>
      <c r="E1238" s="15" t="s">
        <v>40</v>
      </c>
      <c r="F1238" s="15">
        <v>2</v>
      </c>
      <c r="G1238" s="15">
        <v>1.5</v>
      </c>
      <c r="H1238" s="15">
        <v>1.5</v>
      </c>
      <c r="I1238" s="15">
        <v>190.19</v>
      </c>
      <c r="J1238" s="15">
        <v>191.69</v>
      </c>
      <c r="K1238" s="15">
        <v>189.67699999999999</v>
      </c>
      <c r="L1238" s="15">
        <v>190.661</v>
      </c>
      <c r="M1238" s="15" t="s">
        <v>4177</v>
      </c>
      <c r="N1238" s="15" t="s">
        <v>4178</v>
      </c>
      <c r="O1238" s="15" t="s">
        <v>4179</v>
      </c>
      <c r="P1238" s="15">
        <v>0</v>
      </c>
      <c r="Q1238" s="15">
        <v>0</v>
      </c>
      <c r="R1238" s="15"/>
      <c r="S1238" s="15"/>
      <c r="T1238" s="15"/>
      <c r="U1238" s="15"/>
      <c r="V1238" s="15"/>
      <c r="W1238" s="15"/>
      <c r="X1238" s="15"/>
      <c r="Y1238" s="15"/>
      <c r="Z1238" s="15"/>
    </row>
    <row r="1239" spans="1:26" ht="13" x14ac:dyDescent="0.15">
      <c r="A1239" s="15">
        <v>397</v>
      </c>
      <c r="B1239" s="15" t="s">
        <v>2</v>
      </c>
      <c r="C1239" s="15" t="s">
        <v>5</v>
      </c>
      <c r="D1239" s="15">
        <v>32</v>
      </c>
      <c r="E1239" s="15" t="s">
        <v>40</v>
      </c>
      <c r="F1239" s="15">
        <v>3</v>
      </c>
      <c r="G1239" s="15">
        <v>1.5</v>
      </c>
      <c r="H1239" s="15">
        <v>1.5</v>
      </c>
      <c r="I1239" s="15">
        <v>191.69</v>
      </c>
      <c r="J1239" s="15">
        <v>193.19</v>
      </c>
      <c r="K1239" s="15">
        <v>190.661</v>
      </c>
      <c r="L1239" s="15">
        <v>191.64400000000001</v>
      </c>
      <c r="M1239" s="15" t="s">
        <v>4180</v>
      </c>
      <c r="N1239" s="15" t="s">
        <v>4181</v>
      </c>
      <c r="O1239" s="15" t="s">
        <v>4182</v>
      </c>
      <c r="P1239" s="15">
        <v>0</v>
      </c>
      <c r="Q1239" s="15">
        <v>0</v>
      </c>
      <c r="R1239" s="15"/>
      <c r="S1239" s="15"/>
      <c r="T1239" s="15"/>
      <c r="U1239" s="15"/>
      <c r="V1239" s="15"/>
      <c r="W1239" s="15"/>
      <c r="X1239" s="15"/>
      <c r="Y1239" s="15"/>
      <c r="Z1239" s="15"/>
    </row>
    <row r="1240" spans="1:26" ht="13" x14ac:dyDescent="0.15">
      <c r="A1240" s="15">
        <v>397</v>
      </c>
      <c r="B1240" s="15" t="s">
        <v>2</v>
      </c>
      <c r="C1240" s="15" t="s">
        <v>5</v>
      </c>
      <c r="D1240" s="15">
        <v>32</v>
      </c>
      <c r="E1240" s="15" t="s">
        <v>40</v>
      </c>
      <c r="F1240" s="15">
        <v>4</v>
      </c>
      <c r="G1240" s="15">
        <v>1.49</v>
      </c>
      <c r="H1240" s="15">
        <v>1.49</v>
      </c>
      <c r="I1240" s="15">
        <v>193.19</v>
      </c>
      <c r="J1240" s="15">
        <v>194.68</v>
      </c>
      <c r="K1240" s="15">
        <v>191.64400000000001</v>
      </c>
      <c r="L1240" s="15">
        <v>192.62100000000001</v>
      </c>
      <c r="M1240" s="15" t="s">
        <v>4183</v>
      </c>
      <c r="N1240" s="15" t="s">
        <v>4184</v>
      </c>
      <c r="O1240" s="15" t="s">
        <v>4185</v>
      </c>
      <c r="P1240" s="15">
        <v>0</v>
      </c>
      <c r="Q1240" s="15">
        <v>0</v>
      </c>
      <c r="R1240" s="15"/>
      <c r="S1240" s="15"/>
      <c r="T1240" s="15"/>
      <c r="U1240" s="15"/>
      <c r="V1240" s="15"/>
      <c r="W1240" s="15"/>
      <c r="X1240" s="15"/>
      <c r="Y1240" s="15"/>
      <c r="Z1240" s="15"/>
    </row>
    <row r="1241" spans="1:26" ht="13" x14ac:dyDescent="0.15">
      <c r="A1241" s="15">
        <v>397</v>
      </c>
      <c r="B1241" s="15" t="s">
        <v>2</v>
      </c>
      <c r="C1241" s="15" t="s">
        <v>5</v>
      </c>
      <c r="D1241" s="15">
        <v>32</v>
      </c>
      <c r="E1241" s="15" t="s">
        <v>40</v>
      </c>
      <c r="F1241" s="15">
        <v>5</v>
      </c>
      <c r="G1241" s="15">
        <v>1.18</v>
      </c>
      <c r="H1241" s="15">
        <v>1.18</v>
      </c>
      <c r="I1241" s="15">
        <v>194.68</v>
      </c>
      <c r="J1241" s="15">
        <v>195.86</v>
      </c>
      <c r="K1241" s="15">
        <v>192.62100000000001</v>
      </c>
      <c r="L1241" s="15">
        <v>193.39500000000001</v>
      </c>
      <c r="M1241" s="15" t="s">
        <v>4186</v>
      </c>
      <c r="N1241" s="15" t="s">
        <v>4187</v>
      </c>
      <c r="O1241" s="15" t="s">
        <v>4188</v>
      </c>
      <c r="P1241" s="15">
        <v>0</v>
      </c>
      <c r="Q1241" s="15">
        <v>0</v>
      </c>
      <c r="R1241" s="15"/>
      <c r="S1241" s="15"/>
      <c r="T1241" s="15"/>
      <c r="U1241" s="15"/>
      <c r="V1241" s="15"/>
      <c r="W1241" s="15"/>
      <c r="X1241" s="15"/>
      <c r="Y1241" s="15"/>
      <c r="Z1241" s="15"/>
    </row>
    <row r="1242" spans="1:26" ht="13" x14ac:dyDescent="0.15">
      <c r="A1242" s="15">
        <v>397</v>
      </c>
      <c r="B1242" s="15" t="s">
        <v>2</v>
      </c>
      <c r="C1242" s="15" t="s">
        <v>5</v>
      </c>
      <c r="D1242" s="15">
        <v>32</v>
      </c>
      <c r="E1242" s="15" t="s">
        <v>40</v>
      </c>
      <c r="F1242" s="15" t="s">
        <v>463</v>
      </c>
      <c r="G1242" s="15">
        <v>0.16</v>
      </c>
      <c r="H1242" s="15">
        <v>0.16</v>
      </c>
      <c r="I1242" s="15">
        <v>195.86</v>
      </c>
      <c r="J1242" s="15">
        <v>196.02</v>
      </c>
      <c r="K1242" s="15">
        <v>193.39500000000001</v>
      </c>
      <c r="L1242" s="15">
        <v>193.5</v>
      </c>
      <c r="M1242" s="15" t="s">
        <v>4189</v>
      </c>
      <c r="N1242" s="15" t="s">
        <v>4190</v>
      </c>
      <c r="O1242" s="15" t="s">
        <v>4191</v>
      </c>
      <c r="P1242" s="15">
        <v>0</v>
      </c>
      <c r="Q1242" s="15">
        <v>0</v>
      </c>
      <c r="R1242" s="15"/>
      <c r="S1242" s="15"/>
      <c r="T1242" s="15"/>
      <c r="U1242" s="15"/>
      <c r="V1242" s="15"/>
      <c r="W1242" s="15"/>
      <c r="X1242" s="15"/>
      <c r="Y1242" s="15"/>
      <c r="Z1242" s="15"/>
    </row>
    <row r="1243" spans="1:26" ht="13" x14ac:dyDescent="0.15">
      <c r="A1243" s="15">
        <v>397</v>
      </c>
      <c r="B1243" s="15" t="s">
        <v>2</v>
      </c>
      <c r="C1243" s="15" t="s">
        <v>5</v>
      </c>
      <c r="D1243" s="15">
        <v>33</v>
      </c>
      <c r="E1243" s="15" t="s">
        <v>40</v>
      </c>
      <c r="F1243" s="15">
        <v>1</v>
      </c>
      <c r="G1243" s="15">
        <v>1.49</v>
      </c>
      <c r="H1243" s="15">
        <v>1.49</v>
      </c>
      <c r="I1243" s="15">
        <v>193.5</v>
      </c>
      <c r="J1243" s="15">
        <v>194.99</v>
      </c>
      <c r="K1243" s="15">
        <v>193.5</v>
      </c>
      <c r="L1243" s="15">
        <v>194.52799999999999</v>
      </c>
      <c r="M1243" s="15" t="s">
        <v>4192</v>
      </c>
      <c r="N1243" s="15" t="s">
        <v>4193</v>
      </c>
      <c r="O1243" s="15" t="s">
        <v>4194</v>
      </c>
      <c r="P1243" s="15">
        <v>0</v>
      </c>
      <c r="Q1243" s="15">
        <v>0</v>
      </c>
      <c r="R1243" s="15"/>
      <c r="S1243" s="15"/>
      <c r="T1243" s="15"/>
      <c r="U1243" s="15"/>
      <c r="V1243" s="15"/>
      <c r="W1243" s="15"/>
      <c r="X1243" s="15"/>
      <c r="Y1243" s="15"/>
      <c r="Z1243" s="15"/>
    </row>
    <row r="1244" spans="1:26" ht="13" x14ac:dyDescent="0.15">
      <c r="A1244" s="15">
        <v>397</v>
      </c>
      <c r="B1244" s="15" t="s">
        <v>2</v>
      </c>
      <c r="C1244" s="15" t="s">
        <v>5</v>
      </c>
      <c r="D1244" s="15">
        <v>33</v>
      </c>
      <c r="E1244" s="15" t="s">
        <v>40</v>
      </c>
      <c r="F1244" s="15">
        <v>2</v>
      </c>
      <c r="G1244" s="15">
        <v>1.49</v>
      </c>
      <c r="H1244" s="15">
        <v>1.49</v>
      </c>
      <c r="I1244" s="15">
        <v>194.99</v>
      </c>
      <c r="J1244" s="15">
        <v>196.48</v>
      </c>
      <c r="K1244" s="15">
        <v>194.52799999999999</v>
      </c>
      <c r="L1244" s="15">
        <v>195.55600000000001</v>
      </c>
      <c r="M1244" s="15" t="s">
        <v>4195</v>
      </c>
      <c r="N1244" s="15" t="s">
        <v>4196</v>
      </c>
      <c r="O1244" s="15" t="s">
        <v>4197</v>
      </c>
      <c r="P1244" s="15">
        <v>0</v>
      </c>
      <c r="Q1244" s="15">
        <v>0</v>
      </c>
      <c r="R1244" s="15"/>
      <c r="S1244" s="15"/>
      <c r="T1244" s="15"/>
      <c r="U1244" s="15"/>
      <c r="V1244" s="15"/>
      <c r="W1244" s="15"/>
      <c r="X1244" s="15"/>
      <c r="Y1244" s="15"/>
      <c r="Z1244" s="15"/>
    </row>
    <row r="1245" spans="1:26" ht="13" x14ac:dyDescent="0.15">
      <c r="A1245" s="15">
        <v>397</v>
      </c>
      <c r="B1245" s="15" t="s">
        <v>2</v>
      </c>
      <c r="C1245" s="15" t="s">
        <v>5</v>
      </c>
      <c r="D1245" s="15">
        <v>33</v>
      </c>
      <c r="E1245" s="15" t="s">
        <v>40</v>
      </c>
      <c r="F1245" s="15">
        <v>3</v>
      </c>
      <c r="G1245" s="15">
        <v>1.5</v>
      </c>
      <c r="H1245" s="15">
        <v>1.5</v>
      </c>
      <c r="I1245" s="15">
        <v>196.48</v>
      </c>
      <c r="J1245" s="15">
        <v>197.98</v>
      </c>
      <c r="K1245" s="15">
        <v>195.55600000000001</v>
      </c>
      <c r="L1245" s="15">
        <v>196.59200000000001</v>
      </c>
      <c r="M1245" s="15" t="s">
        <v>4198</v>
      </c>
      <c r="N1245" s="15" t="s">
        <v>4199</v>
      </c>
      <c r="O1245" s="15" t="s">
        <v>4200</v>
      </c>
      <c r="P1245" s="15">
        <v>0</v>
      </c>
      <c r="Q1245" s="15">
        <v>0</v>
      </c>
      <c r="R1245" s="15"/>
      <c r="S1245" s="15"/>
      <c r="T1245" s="15"/>
      <c r="U1245" s="15"/>
      <c r="V1245" s="15"/>
      <c r="W1245" s="15"/>
      <c r="X1245" s="15"/>
      <c r="Y1245" s="15"/>
      <c r="Z1245" s="15"/>
    </row>
    <row r="1246" spans="1:26" ht="13" x14ac:dyDescent="0.15">
      <c r="A1246" s="15">
        <v>397</v>
      </c>
      <c r="B1246" s="15" t="s">
        <v>2</v>
      </c>
      <c r="C1246" s="15" t="s">
        <v>5</v>
      </c>
      <c r="D1246" s="15">
        <v>33</v>
      </c>
      <c r="E1246" s="15" t="s">
        <v>40</v>
      </c>
      <c r="F1246" s="15">
        <v>4</v>
      </c>
      <c r="G1246" s="15">
        <v>1.5</v>
      </c>
      <c r="H1246" s="15">
        <v>1.5</v>
      </c>
      <c r="I1246" s="15">
        <v>197.98</v>
      </c>
      <c r="J1246" s="15">
        <v>199.48</v>
      </c>
      <c r="K1246" s="15">
        <v>196.59200000000001</v>
      </c>
      <c r="L1246" s="15">
        <v>197.62700000000001</v>
      </c>
      <c r="M1246" s="15" t="s">
        <v>4201</v>
      </c>
      <c r="N1246" s="15" t="s">
        <v>4202</v>
      </c>
      <c r="O1246" s="15" t="s">
        <v>4203</v>
      </c>
      <c r="P1246" s="15">
        <v>0</v>
      </c>
      <c r="Q1246" s="15">
        <v>0</v>
      </c>
      <c r="R1246" s="15"/>
      <c r="S1246" s="15"/>
      <c r="T1246" s="15"/>
      <c r="U1246" s="15"/>
      <c r="V1246" s="15"/>
      <c r="W1246" s="15"/>
      <c r="X1246" s="15"/>
      <c r="Y1246" s="15"/>
      <c r="Z1246" s="15"/>
    </row>
    <row r="1247" spans="1:26" ht="13" x14ac:dyDescent="0.15">
      <c r="A1247" s="15">
        <v>397</v>
      </c>
      <c r="B1247" s="15" t="s">
        <v>2</v>
      </c>
      <c r="C1247" s="15" t="s">
        <v>5</v>
      </c>
      <c r="D1247" s="15">
        <v>33</v>
      </c>
      <c r="E1247" s="15" t="s">
        <v>40</v>
      </c>
      <c r="F1247" s="15">
        <v>5</v>
      </c>
      <c r="G1247" s="15">
        <v>0.96</v>
      </c>
      <c r="H1247" s="15">
        <v>0.96</v>
      </c>
      <c r="I1247" s="15">
        <v>199.48</v>
      </c>
      <c r="J1247" s="15">
        <v>200.44</v>
      </c>
      <c r="K1247" s="15">
        <v>197.62700000000001</v>
      </c>
      <c r="L1247" s="15">
        <v>198.28899999999999</v>
      </c>
      <c r="M1247" s="15" t="s">
        <v>4204</v>
      </c>
      <c r="N1247" s="15" t="s">
        <v>4205</v>
      </c>
      <c r="O1247" s="15" t="s">
        <v>4206</v>
      </c>
      <c r="P1247" s="15">
        <v>0</v>
      </c>
      <c r="Q1247" s="15">
        <v>0</v>
      </c>
      <c r="R1247" s="15"/>
      <c r="S1247" s="15"/>
      <c r="T1247" s="15"/>
      <c r="U1247" s="15"/>
      <c r="V1247" s="15"/>
      <c r="W1247" s="15"/>
      <c r="X1247" s="15"/>
      <c r="Y1247" s="15"/>
      <c r="Z1247" s="15"/>
    </row>
    <row r="1248" spans="1:26" ht="13" x14ac:dyDescent="0.15">
      <c r="A1248" s="15">
        <v>397</v>
      </c>
      <c r="B1248" s="15" t="s">
        <v>2</v>
      </c>
      <c r="C1248" s="15" t="s">
        <v>5</v>
      </c>
      <c r="D1248" s="15">
        <v>33</v>
      </c>
      <c r="E1248" s="15" t="s">
        <v>40</v>
      </c>
      <c r="F1248" s="15" t="s">
        <v>463</v>
      </c>
      <c r="G1248" s="15">
        <v>0.16</v>
      </c>
      <c r="H1248" s="15">
        <v>0.16</v>
      </c>
      <c r="I1248" s="15">
        <v>200.44</v>
      </c>
      <c r="J1248" s="15">
        <v>200.6</v>
      </c>
      <c r="K1248" s="15">
        <v>198.28899999999999</v>
      </c>
      <c r="L1248" s="15">
        <v>198.4</v>
      </c>
      <c r="M1248" s="15" t="s">
        <v>4207</v>
      </c>
      <c r="N1248" s="15" t="s">
        <v>4208</v>
      </c>
      <c r="O1248" s="15" t="s">
        <v>4209</v>
      </c>
      <c r="P1248" s="15">
        <v>0</v>
      </c>
      <c r="Q1248" s="15">
        <v>0</v>
      </c>
      <c r="R1248" s="15"/>
      <c r="S1248" s="15"/>
      <c r="T1248" s="15"/>
      <c r="U1248" s="15"/>
      <c r="V1248" s="15"/>
      <c r="W1248" s="15"/>
      <c r="X1248" s="15"/>
      <c r="Y1248" s="15"/>
      <c r="Z1248" s="15"/>
    </row>
    <row r="1249" spans="1:26" ht="13" x14ac:dyDescent="0.15">
      <c r="A1249" s="15">
        <v>397</v>
      </c>
      <c r="B1249" s="15" t="s">
        <v>2</v>
      </c>
      <c r="C1249" s="15" t="s">
        <v>5</v>
      </c>
      <c r="D1249" s="15">
        <v>34</v>
      </c>
      <c r="E1249" s="15" t="s">
        <v>40</v>
      </c>
      <c r="F1249" s="15">
        <v>1</v>
      </c>
      <c r="G1249" s="15">
        <v>1.48</v>
      </c>
      <c r="H1249" s="15">
        <v>1.48</v>
      </c>
      <c r="I1249" s="15">
        <v>198.4</v>
      </c>
      <c r="J1249" s="15">
        <v>199.88</v>
      </c>
      <c r="K1249" s="15">
        <v>198.4</v>
      </c>
      <c r="L1249" s="15">
        <v>199.38499999999999</v>
      </c>
      <c r="M1249" s="15" t="s">
        <v>4210</v>
      </c>
      <c r="N1249" s="15" t="s">
        <v>4211</v>
      </c>
      <c r="O1249" s="15" t="s">
        <v>4212</v>
      </c>
      <c r="P1249" s="15">
        <v>0</v>
      </c>
      <c r="Q1249" s="15">
        <v>0</v>
      </c>
      <c r="R1249" s="15"/>
      <c r="S1249" s="15"/>
      <c r="T1249" s="15"/>
      <c r="U1249" s="15"/>
      <c r="V1249" s="15"/>
      <c r="W1249" s="15"/>
      <c r="X1249" s="15"/>
      <c r="Y1249" s="15"/>
      <c r="Z1249" s="15"/>
    </row>
    <row r="1250" spans="1:26" ht="13" x14ac:dyDescent="0.15">
      <c r="A1250" s="15">
        <v>397</v>
      </c>
      <c r="B1250" s="15" t="s">
        <v>2</v>
      </c>
      <c r="C1250" s="15" t="s">
        <v>5</v>
      </c>
      <c r="D1250" s="15">
        <v>34</v>
      </c>
      <c r="E1250" s="15" t="s">
        <v>40</v>
      </c>
      <c r="F1250" s="15">
        <v>2</v>
      </c>
      <c r="G1250" s="15">
        <v>1.5</v>
      </c>
      <c r="H1250" s="15">
        <v>1.5</v>
      </c>
      <c r="I1250" s="15">
        <v>199.88</v>
      </c>
      <c r="J1250" s="15">
        <v>201.38</v>
      </c>
      <c r="K1250" s="15">
        <v>199.38499999999999</v>
      </c>
      <c r="L1250" s="15">
        <v>200.38399999999999</v>
      </c>
      <c r="M1250" s="15" t="s">
        <v>4213</v>
      </c>
      <c r="N1250" s="15" t="s">
        <v>4214</v>
      </c>
      <c r="O1250" s="15" t="s">
        <v>4215</v>
      </c>
      <c r="P1250" s="15">
        <v>0</v>
      </c>
      <c r="Q1250" s="15">
        <v>0</v>
      </c>
      <c r="R1250" s="15"/>
      <c r="S1250" s="15"/>
      <c r="T1250" s="15"/>
      <c r="U1250" s="15"/>
      <c r="V1250" s="15"/>
      <c r="W1250" s="15"/>
      <c r="X1250" s="15"/>
      <c r="Y1250" s="15"/>
      <c r="Z1250" s="15"/>
    </row>
    <row r="1251" spans="1:26" ht="13" x14ac:dyDescent="0.15">
      <c r="A1251" s="15">
        <v>397</v>
      </c>
      <c r="B1251" s="15" t="s">
        <v>2</v>
      </c>
      <c r="C1251" s="15" t="s">
        <v>5</v>
      </c>
      <c r="D1251" s="15">
        <v>34</v>
      </c>
      <c r="E1251" s="15" t="s">
        <v>40</v>
      </c>
      <c r="F1251" s="15">
        <v>3</v>
      </c>
      <c r="G1251" s="15">
        <v>1.5</v>
      </c>
      <c r="H1251" s="15">
        <v>1.5</v>
      </c>
      <c r="I1251" s="15">
        <v>201.38</v>
      </c>
      <c r="J1251" s="15">
        <v>202.88</v>
      </c>
      <c r="K1251" s="15">
        <v>200.38399999999999</v>
      </c>
      <c r="L1251" s="15">
        <v>201.38200000000001</v>
      </c>
      <c r="M1251" s="15" t="s">
        <v>4216</v>
      </c>
      <c r="N1251" s="15" t="s">
        <v>4217</v>
      </c>
      <c r="O1251" s="15" t="s">
        <v>4218</v>
      </c>
      <c r="P1251" s="15">
        <v>0</v>
      </c>
      <c r="Q1251" s="15">
        <v>0</v>
      </c>
      <c r="R1251" s="15"/>
      <c r="S1251" s="15"/>
      <c r="T1251" s="15"/>
      <c r="U1251" s="15"/>
      <c r="V1251" s="15"/>
      <c r="W1251" s="15"/>
      <c r="X1251" s="15"/>
      <c r="Y1251" s="15"/>
      <c r="Z1251" s="15"/>
    </row>
    <row r="1252" spans="1:26" ht="13" x14ac:dyDescent="0.15">
      <c r="A1252" s="15">
        <v>397</v>
      </c>
      <c r="B1252" s="15" t="s">
        <v>2</v>
      </c>
      <c r="C1252" s="15" t="s">
        <v>5</v>
      </c>
      <c r="D1252" s="15">
        <v>34</v>
      </c>
      <c r="E1252" s="15" t="s">
        <v>40</v>
      </c>
      <c r="F1252" s="15">
        <v>4</v>
      </c>
      <c r="G1252" s="15">
        <v>1.49</v>
      </c>
      <c r="H1252" s="15">
        <v>1.49</v>
      </c>
      <c r="I1252" s="15">
        <v>202.88</v>
      </c>
      <c r="J1252" s="15">
        <v>204.37</v>
      </c>
      <c r="K1252" s="15">
        <v>201.38200000000001</v>
      </c>
      <c r="L1252" s="15">
        <v>202.374</v>
      </c>
      <c r="M1252" s="15" t="s">
        <v>4219</v>
      </c>
      <c r="N1252" s="15" t="s">
        <v>4220</v>
      </c>
      <c r="O1252" s="15" t="s">
        <v>4221</v>
      </c>
      <c r="P1252" s="15">
        <v>0</v>
      </c>
      <c r="Q1252" s="15">
        <v>0</v>
      </c>
      <c r="R1252" s="15"/>
      <c r="S1252" s="15"/>
      <c r="T1252" s="15"/>
      <c r="U1252" s="15"/>
      <c r="V1252" s="15"/>
      <c r="W1252" s="15"/>
      <c r="X1252" s="15"/>
      <c r="Y1252" s="15"/>
      <c r="Z1252" s="15"/>
    </row>
    <row r="1253" spans="1:26" ht="13" x14ac:dyDescent="0.15">
      <c r="A1253" s="15">
        <v>397</v>
      </c>
      <c r="B1253" s="15" t="s">
        <v>2</v>
      </c>
      <c r="C1253" s="15" t="s">
        <v>5</v>
      </c>
      <c r="D1253" s="15">
        <v>34</v>
      </c>
      <c r="E1253" s="15" t="s">
        <v>40</v>
      </c>
      <c r="F1253" s="15">
        <v>5</v>
      </c>
      <c r="G1253" s="15">
        <v>1.05</v>
      </c>
      <c r="H1253" s="15">
        <v>1.05</v>
      </c>
      <c r="I1253" s="15">
        <v>204.37</v>
      </c>
      <c r="J1253" s="15">
        <v>205.42</v>
      </c>
      <c r="K1253" s="15">
        <v>202.374</v>
      </c>
      <c r="L1253" s="15">
        <v>203.07300000000001</v>
      </c>
      <c r="M1253" s="15" t="s">
        <v>4222</v>
      </c>
      <c r="N1253" s="15" t="s">
        <v>4223</v>
      </c>
      <c r="O1253" s="15" t="s">
        <v>4224</v>
      </c>
      <c r="P1253" s="15">
        <v>0</v>
      </c>
      <c r="Q1253" s="15">
        <v>0</v>
      </c>
      <c r="R1253" s="15"/>
      <c r="S1253" s="15"/>
      <c r="T1253" s="15"/>
      <c r="U1253" s="15"/>
      <c r="V1253" s="15"/>
      <c r="W1253" s="15"/>
      <c r="X1253" s="15"/>
      <c r="Y1253" s="15"/>
      <c r="Z1253" s="15"/>
    </row>
    <row r="1254" spans="1:26" ht="13" x14ac:dyDescent="0.15">
      <c r="A1254" s="15">
        <v>397</v>
      </c>
      <c r="B1254" s="15" t="s">
        <v>2</v>
      </c>
      <c r="C1254" s="15" t="s">
        <v>5</v>
      </c>
      <c r="D1254" s="15">
        <v>34</v>
      </c>
      <c r="E1254" s="15" t="s">
        <v>40</v>
      </c>
      <c r="F1254" s="15" t="s">
        <v>463</v>
      </c>
      <c r="G1254" s="15">
        <v>0.19</v>
      </c>
      <c r="H1254" s="15">
        <v>0.19</v>
      </c>
      <c r="I1254" s="15">
        <v>205.42</v>
      </c>
      <c r="J1254" s="15">
        <v>205.61</v>
      </c>
      <c r="K1254" s="15">
        <v>203.07300000000001</v>
      </c>
      <c r="L1254" s="15">
        <v>203.2</v>
      </c>
      <c r="M1254" s="15" t="s">
        <v>4225</v>
      </c>
      <c r="N1254" s="15" t="s">
        <v>4226</v>
      </c>
      <c r="O1254" s="15" t="s">
        <v>4227</v>
      </c>
      <c r="P1254" s="15">
        <v>0</v>
      </c>
      <c r="Q1254" s="15">
        <v>0</v>
      </c>
      <c r="R1254" s="15"/>
      <c r="S1254" s="15"/>
      <c r="T1254" s="15"/>
      <c r="U1254" s="15"/>
      <c r="V1254" s="15"/>
      <c r="W1254" s="15"/>
      <c r="X1254" s="15"/>
      <c r="Y1254" s="15"/>
      <c r="Z1254" s="15"/>
    </row>
    <row r="1255" spans="1:26" ht="13" x14ac:dyDescent="0.15">
      <c r="A1255" s="15">
        <v>397</v>
      </c>
      <c r="B1255" s="15" t="s">
        <v>2</v>
      </c>
      <c r="C1255" s="15" t="s">
        <v>5</v>
      </c>
      <c r="D1255" s="15">
        <v>35</v>
      </c>
      <c r="E1255" s="15" t="s">
        <v>40</v>
      </c>
      <c r="F1255" s="15">
        <v>1</v>
      </c>
      <c r="G1255" s="15">
        <v>1.49</v>
      </c>
      <c r="H1255" s="15">
        <v>1.49</v>
      </c>
      <c r="I1255" s="15">
        <v>203.2</v>
      </c>
      <c r="J1255" s="15">
        <v>204.69</v>
      </c>
      <c r="K1255" s="15">
        <v>203.2</v>
      </c>
      <c r="L1255" s="15">
        <v>204.30099999999999</v>
      </c>
      <c r="M1255" s="15" t="s">
        <v>4228</v>
      </c>
      <c r="N1255" s="15" t="s">
        <v>4229</v>
      </c>
      <c r="O1255" s="15" t="s">
        <v>4230</v>
      </c>
      <c r="P1255" s="15">
        <v>0</v>
      </c>
      <c r="Q1255" s="15">
        <v>0</v>
      </c>
      <c r="R1255" s="15"/>
      <c r="S1255" s="15"/>
      <c r="T1255" s="15"/>
      <c r="U1255" s="15"/>
      <c r="V1255" s="15"/>
      <c r="W1255" s="15"/>
      <c r="X1255" s="15"/>
      <c r="Y1255" s="15"/>
      <c r="Z1255" s="15"/>
    </row>
    <row r="1256" spans="1:26" ht="13" x14ac:dyDescent="0.15">
      <c r="A1256" s="15">
        <v>397</v>
      </c>
      <c r="B1256" s="15" t="s">
        <v>2</v>
      </c>
      <c r="C1256" s="15" t="s">
        <v>5</v>
      </c>
      <c r="D1256" s="15">
        <v>35</v>
      </c>
      <c r="E1256" s="15" t="s">
        <v>40</v>
      </c>
      <c r="F1256" s="15">
        <v>2</v>
      </c>
      <c r="G1256" s="15">
        <v>1.5</v>
      </c>
      <c r="H1256" s="15">
        <v>1.5</v>
      </c>
      <c r="I1256" s="15">
        <v>204.69</v>
      </c>
      <c r="J1256" s="15">
        <v>206.19</v>
      </c>
      <c r="K1256" s="15">
        <v>204.30099999999999</v>
      </c>
      <c r="L1256" s="15">
        <v>205.41</v>
      </c>
      <c r="M1256" s="15" t="s">
        <v>4231</v>
      </c>
      <c r="N1256" s="15" t="s">
        <v>4232</v>
      </c>
      <c r="O1256" s="15" t="s">
        <v>4233</v>
      </c>
      <c r="P1256" s="15">
        <v>0</v>
      </c>
      <c r="Q1256" s="15">
        <v>0</v>
      </c>
      <c r="R1256" s="15"/>
      <c r="S1256" s="15"/>
      <c r="T1256" s="15"/>
      <c r="U1256" s="15"/>
      <c r="V1256" s="15"/>
      <c r="W1256" s="15"/>
      <c r="X1256" s="15"/>
      <c r="Y1256" s="15"/>
      <c r="Z1256" s="15"/>
    </row>
    <row r="1257" spans="1:26" ht="13" x14ac:dyDescent="0.15">
      <c r="A1257" s="15">
        <v>397</v>
      </c>
      <c r="B1257" s="15" t="s">
        <v>2</v>
      </c>
      <c r="C1257" s="15" t="s">
        <v>5</v>
      </c>
      <c r="D1257" s="15">
        <v>35</v>
      </c>
      <c r="E1257" s="15" t="s">
        <v>40</v>
      </c>
      <c r="F1257" s="15">
        <v>3</v>
      </c>
      <c r="G1257" s="15">
        <v>1.5</v>
      </c>
      <c r="H1257" s="15">
        <v>1.5</v>
      </c>
      <c r="I1257" s="15">
        <v>206.19</v>
      </c>
      <c r="J1257" s="15">
        <v>207.69</v>
      </c>
      <c r="K1257" s="15">
        <v>205.41</v>
      </c>
      <c r="L1257" s="15">
        <v>206.51900000000001</v>
      </c>
      <c r="M1257" s="15" t="s">
        <v>4234</v>
      </c>
      <c r="N1257" s="15" t="s">
        <v>4235</v>
      </c>
      <c r="O1257" s="15" t="s">
        <v>4236</v>
      </c>
      <c r="P1257" s="15">
        <v>0</v>
      </c>
      <c r="Q1257" s="15">
        <v>0</v>
      </c>
      <c r="R1257" s="15"/>
      <c r="S1257" s="15"/>
      <c r="T1257" s="15"/>
      <c r="U1257" s="15"/>
      <c r="V1257" s="15"/>
      <c r="W1257" s="15"/>
      <c r="X1257" s="15"/>
      <c r="Y1257" s="15"/>
      <c r="Z1257" s="15"/>
    </row>
    <row r="1258" spans="1:26" ht="13" x14ac:dyDescent="0.15">
      <c r="A1258" s="15">
        <v>397</v>
      </c>
      <c r="B1258" s="15" t="s">
        <v>2</v>
      </c>
      <c r="C1258" s="15" t="s">
        <v>5</v>
      </c>
      <c r="D1258" s="15">
        <v>35</v>
      </c>
      <c r="E1258" s="15" t="s">
        <v>40</v>
      </c>
      <c r="F1258" s="15">
        <v>4</v>
      </c>
      <c r="G1258" s="15">
        <v>1.41</v>
      </c>
      <c r="H1258" s="15">
        <v>1.41</v>
      </c>
      <c r="I1258" s="15">
        <v>207.69</v>
      </c>
      <c r="J1258" s="15">
        <v>209.1</v>
      </c>
      <c r="K1258" s="15">
        <v>206.51900000000001</v>
      </c>
      <c r="L1258" s="15">
        <v>207.56100000000001</v>
      </c>
      <c r="M1258" s="15" t="s">
        <v>4237</v>
      </c>
      <c r="N1258" s="15" t="s">
        <v>4238</v>
      </c>
      <c r="O1258" s="15" t="s">
        <v>4239</v>
      </c>
      <c r="P1258" s="15">
        <v>0</v>
      </c>
      <c r="Q1258" s="15">
        <v>0</v>
      </c>
      <c r="R1258" s="15"/>
      <c r="S1258" s="15"/>
      <c r="T1258" s="15"/>
      <c r="U1258" s="15"/>
      <c r="V1258" s="15"/>
      <c r="W1258" s="15"/>
      <c r="X1258" s="15"/>
      <c r="Y1258" s="15"/>
      <c r="Z1258" s="15"/>
    </row>
    <row r="1259" spans="1:26" ht="13" x14ac:dyDescent="0.15">
      <c r="A1259" s="15">
        <v>397</v>
      </c>
      <c r="B1259" s="15" t="s">
        <v>2</v>
      </c>
      <c r="C1259" s="15" t="s">
        <v>5</v>
      </c>
      <c r="D1259" s="15">
        <v>35</v>
      </c>
      <c r="E1259" s="15" t="s">
        <v>40</v>
      </c>
      <c r="F1259" s="15">
        <v>5</v>
      </c>
      <c r="G1259" s="15">
        <v>0.51</v>
      </c>
      <c r="H1259" s="15">
        <v>0.51</v>
      </c>
      <c r="I1259" s="15">
        <v>209.1</v>
      </c>
      <c r="J1259" s="15">
        <v>209.61</v>
      </c>
      <c r="K1259" s="15">
        <v>207.56100000000001</v>
      </c>
      <c r="L1259" s="15">
        <v>207.93799999999999</v>
      </c>
      <c r="M1259" s="15" t="s">
        <v>4240</v>
      </c>
      <c r="N1259" s="15" t="s">
        <v>4241</v>
      </c>
      <c r="O1259" s="15" t="s">
        <v>4242</v>
      </c>
      <c r="P1259" s="15">
        <v>0</v>
      </c>
      <c r="Q1259" s="15">
        <v>0</v>
      </c>
      <c r="R1259" s="15"/>
      <c r="S1259" s="15"/>
      <c r="T1259" s="15"/>
      <c r="U1259" s="15"/>
      <c r="V1259" s="15"/>
      <c r="W1259" s="15"/>
      <c r="X1259" s="15"/>
      <c r="Y1259" s="15"/>
      <c r="Z1259" s="15"/>
    </row>
    <row r="1260" spans="1:26" ht="13" x14ac:dyDescent="0.15">
      <c r="A1260" s="15">
        <v>397</v>
      </c>
      <c r="B1260" s="15" t="s">
        <v>2</v>
      </c>
      <c r="C1260" s="15" t="s">
        <v>5</v>
      </c>
      <c r="D1260" s="15">
        <v>35</v>
      </c>
      <c r="E1260" s="15" t="s">
        <v>40</v>
      </c>
      <c r="F1260" s="15" t="s">
        <v>463</v>
      </c>
      <c r="G1260" s="15">
        <v>0.22</v>
      </c>
      <c r="H1260" s="15">
        <v>0.22</v>
      </c>
      <c r="I1260" s="15">
        <v>209.61</v>
      </c>
      <c r="J1260" s="15">
        <v>209.83</v>
      </c>
      <c r="K1260" s="15">
        <v>207.93799999999999</v>
      </c>
      <c r="L1260" s="15">
        <v>208.1</v>
      </c>
      <c r="M1260" s="15" t="s">
        <v>4243</v>
      </c>
      <c r="N1260" s="15" t="s">
        <v>4244</v>
      </c>
      <c r="O1260" s="15" t="s">
        <v>4245</v>
      </c>
      <c r="P1260" s="15">
        <v>0</v>
      </c>
      <c r="Q1260" s="15">
        <v>0</v>
      </c>
      <c r="R1260" s="15"/>
      <c r="S1260" s="15"/>
      <c r="T1260" s="15"/>
      <c r="U1260" s="15"/>
      <c r="V1260" s="15"/>
      <c r="W1260" s="15"/>
      <c r="X1260" s="15"/>
      <c r="Y1260" s="15"/>
      <c r="Z1260" s="15"/>
    </row>
    <row r="1261" spans="1:26" ht="13" x14ac:dyDescent="0.15">
      <c r="A1261" s="15">
        <v>397</v>
      </c>
      <c r="B1261" s="15" t="s">
        <v>2</v>
      </c>
      <c r="C1261" s="15" t="s">
        <v>5</v>
      </c>
      <c r="D1261" s="15">
        <v>36</v>
      </c>
      <c r="E1261" s="15" t="s">
        <v>40</v>
      </c>
      <c r="F1261" s="15">
        <v>1</v>
      </c>
      <c r="G1261" s="15">
        <v>1.49</v>
      </c>
      <c r="H1261" s="15">
        <v>1.49</v>
      </c>
      <c r="I1261" s="15">
        <v>208.1</v>
      </c>
      <c r="J1261" s="15">
        <v>209.59</v>
      </c>
      <c r="K1261" s="15">
        <v>208.1</v>
      </c>
      <c r="L1261" s="15">
        <v>209.166</v>
      </c>
      <c r="M1261" s="15" t="s">
        <v>4246</v>
      </c>
      <c r="N1261" s="15" t="s">
        <v>4247</v>
      </c>
      <c r="O1261" s="15" t="s">
        <v>4248</v>
      </c>
      <c r="P1261" s="15">
        <v>0</v>
      </c>
      <c r="Q1261" s="15">
        <v>0</v>
      </c>
      <c r="R1261" s="15"/>
      <c r="S1261" s="15"/>
      <c r="T1261" s="15"/>
      <c r="U1261" s="15"/>
      <c r="V1261" s="15"/>
      <c r="W1261" s="15"/>
      <c r="X1261" s="15"/>
      <c r="Y1261" s="15"/>
      <c r="Z1261" s="15"/>
    </row>
    <row r="1262" spans="1:26" ht="13" x14ac:dyDescent="0.15">
      <c r="A1262" s="15">
        <v>397</v>
      </c>
      <c r="B1262" s="15" t="s">
        <v>2</v>
      </c>
      <c r="C1262" s="15" t="s">
        <v>5</v>
      </c>
      <c r="D1262" s="15">
        <v>36</v>
      </c>
      <c r="E1262" s="15" t="s">
        <v>40</v>
      </c>
      <c r="F1262" s="15">
        <v>2</v>
      </c>
      <c r="G1262" s="15">
        <v>1.49</v>
      </c>
      <c r="H1262" s="15">
        <v>1.49</v>
      </c>
      <c r="I1262" s="15">
        <v>209.59</v>
      </c>
      <c r="J1262" s="15">
        <v>211.08</v>
      </c>
      <c r="K1262" s="15">
        <v>209.166</v>
      </c>
      <c r="L1262" s="15">
        <v>210.232</v>
      </c>
      <c r="M1262" s="15" t="s">
        <v>4249</v>
      </c>
      <c r="N1262" s="15" t="s">
        <v>4250</v>
      </c>
      <c r="O1262" s="15" t="s">
        <v>4251</v>
      </c>
      <c r="P1262" s="15">
        <v>0</v>
      </c>
      <c r="Q1262" s="15">
        <v>0</v>
      </c>
      <c r="R1262" s="15"/>
      <c r="S1262" s="15"/>
      <c r="T1262" s="15"/>
      <c r="U1262" s="15"/>
      <c r="V1262" s="15"/>
      <c r="W1262" s="15"/>
      <c r="X1262" s="15"/>
      <c r="Y1262" s="15"/>
      <c r="Z1262" s="15"/>
    </row>
    <row r="1263" spans="1:26" ht="13" x14ac:dyDescent="0.15">
      <c r="A1263" s="15">
        <v>397</v>
      </c>
      <c r="B1263" s="15" t="s">
        <v>2</v>
      </c>
      <c r="C1263" s="15" t="s">
        <v>5</v>
      </c>
      <c r="D1263" s="15">
        <v>36</v>
      </c>
      <c r="E1263" s="15" t="s">
        <v>40</v>
      </c>
      <c r="F1263" s="15">
        <v>3</v>
      </c>
      <c r="G1263" s="15">
        <v>1.5</v>
      </c>
      <c r="H1263" s="15">
        <v>1.5</v>
      </c>
      <c r="I1263" s="15">
        <v>211.08</v>
      </c>
      <c r="J1263" s="15">
        <v>212.58</v>
      </c>
      <c r="K1263" s="15">
        <v>210.232</v>
      </c>
      <c r="L1263" s="15">
        <v>211.30500000000001</v>
      </c>
      <c r="M1263" s="15" t="s">
        <v>4252</v>
      </c>
      <c r="N1263" s="15" t="s">
        <v>4253</v>
      </c>
      <c r="O1263" s="15" t="s">
        <v>4254</v>
      </c>
      <c r="P1263" s="15">
        <v>0</v>
      </c>
      <c r="Q1263" s="15">
        <v>0</v>
      </c>
      <c r="R1263" s="15"/>
      <c r="S1263" s="15"/>
      <c r="T1263" s="15"/>
      <c r="U1263" s="15"/>
      <c r="V1263" s="15"/>
      <c r="W1263" s="15"/>
      <c r="X1263" s="15"/>
      <c r="Y1263" s="15"/>
      <c r="Z1263" s="15"/>
    </row>
    <row r="1264" spans="1:26" ht="13" x14ac:dyDescent="0.15">
      <c r="A1264" s="15">
        <v>397</v>
      </c>
      <c r="B1264" s="15" t="s">
        <v>2</v>
      </c>
      <c r="C1264" s="15" t="s">
        <v>5</v>
      </c>
      <c r="D1264" s="15">
        <v>36</v>
      </c>
      <c r="E1264" s="15" t="s">
        <v>40</v>
      </c>
      <c r="F1264" s="15">
        <v>4</v>
      </c>
      <c r="G1264" s="15">
        <v>1.5</v>
      </c>
      <c r="H1264" s="15">
        <v>1.5</v>
      </c>
      <c r="I1264" s="15">
        <v>212.58</v>
      </c>
      <c r="J1264" s="15">
        <v>214.08</v>
      </c>
      <c r="K1264" s="15">
        <v>211.30500000000001</v>
      </c>
      <c r="L1264" s="15">
        <v>212.37799999999999</v>
      </c>
      <c r="M1264" s="15" t="s">
        <v>4255</v>
      </c>
      <c r="N1264" s="15" t="s">
        <v>4256</v>
      </c>
      <c r="O1264" s="15" t="s">
        <v>4257</v>
      </c>
      <c r="P1264" s="15">
        <v>0</v>
      </c>
      <c r="Q1264" s="15">
        <v>0</v>
      </c>
      <c r="R1264" s="15"/>
      <c r="S1264" s="15"/>
      <c r="T1264" s="15"/>
      <c r="U1264" s="15"/>
      <c r="V1264" s="15"/>
      <c r="W1264" s="15"/>
      <c r="X1264" s="15"/>
      <c r="Y1264" s="15"/>
      <c r="Z1264" s="15"/>
    </row>
    <row r="1265" spans="1:26" ht="13" x14ac:dyDescent="0.15">
      <c r="A1265" s="15">
        <v>397</v>
      </c>
      <c r="B1265" s="15" t="s">
        <v>2</v>
      </c>
      <c r="C1265" s="15" t="s">
        <v>5</v>
      </c>
      <c r="D1265" s="15">
        <v>36</v>
      </c>
      <c r="E1265" s="15" t="s">
        <v>40</v>
      </c>
      <c r="F1265" s="15">
        <v>5</v>
      </c>
      <c r="G1265" s="15">
        <v>0.56999999999999995</v>
      </c>
      <c r="H1265" s="15">
        <v>0.56999999999999995</v>
      </c>
      <c r="I1265" s="15">
        <v>214.08</v>
      </c>
      <c r="J1265" s="15">
        <v>214.65</v>
      </c>
      <c r="K1265" s="15">
        <v>212.37799999999999</v>
      </c>
      <c r="L1265" s="15">
        <v>212.786</v>
      </c>
      <c r="M1265" s="15" t="s">
        <v>4258</v>
      </c>
      <c r="N1265" s="15" t="s">
        <v>4259</v>
      </c>
      <c r="O1265" s="15" t="s">
        <v>4260</v>
      </c>
      <c r="P1265" s="15">
        <v>0</v>
      </c>
      <c r="Q1265" s="15">
        <v>0</v>
      </c>
      <c r="R1265" s="15"/>
      <c r="S1265" s="15"/>
      <c r="T1265" s="15"/>
      <c r="U1265" s="15"/>
      <c r="V1265" s="15"/>
      <c r="W1265" s="15"/>
      <c r="X1265" s="15"/>
      <c r="Y1265" s="15"/>
      <c r="Z1265" s="15"/>
    </row>
    <row r="1266" spans="1:26" ht="13" x14ac:dyDescent="0.15">
      <c r="A1266" s="15">
        <v>397</v>
      </c>
      <c r="B1266" s="15" t="s">
        <v>2</v>
      </c>
      <c r="C1266" s="15" t="s">
        <v>5</v>
      </c>
      <c r="D1266" s="15">
        <v>36</v>
      </c>
      <c r="E1266" s="15" t="s">
        <v>40</v>
      </c>
      <c r="F1266" s="15" t="s">
        <v>463</v>
      </c>
      <c r="G1266" s="15">
        <v>0.16</v>
      </c>
      <c r="H1266" s="15">
        <v>0.16</v>
      </c>
      <c r="I1266" s="15">
        <v>214.65</v>
      </c>
      <c r="J1266" s="15">
        <v>214.81</v>
      </c>
      <c r="K1266" s="15">
        <v>212.786</v>
      </c>
      <c r="L1266" s="15">
        <v>212.9</v>
      </c>
      <c r="M1266" s="15" t="s">
        <v>4261</v>
      </c>
      <c r="N1266" s="15" t="s">
        <v>4262</v>
      </c>
      <c r="O1266" s="15" t="s">
        <v>4263</v>
      </c>
      <c r="P1266" s="15">
        <v>0</v>
      </c>
      <c r="Q1266" s="15">
        <v>0</v>
      </c>
      <c r="R1266" s="15"/>
      <c r="S1266" s="15"/>
      <c r="T1266" s="15"/>
      <c r="U1266" s="15"/>
      <c r="V1266" s="15"/>
      <c r="W1266" s="15"/>
      <c r="X1266" s="15"/>
      <c r="Y1266" s="15"/>
      <c r="Z1266" s="15"/>
    </row>
    <row r="1267" spans="1:26" ht="13" x14ac:dyDescent="0.15">
      <c r="A1267" s="15">
        <v>397</v>
      </c>
      <c r="B1267" s="15" t="s">
        <v>2</v>
      </c>
      <c r="C1267" s="15" t="s">
        <v>5</v>
      </c>
      <c r="D1267" s="15">
        <v>37</v>
      </c>
      <c r="E1267" s="15" t="s">
        <v>40</v>
      </c>
      <c r="F1267" s="15">
        <v>1</v>
      </c>
      <c r="G1267" s="15">
        <v>1.49</v>
      </c>
      <c r="H1267" s="15">
        <v>1.49</v>
      </c>
      <c r="I1267" s="15">
        <v>212.9</v>
      </c>
      <c r="J1267" s="15">
        <v>214.39</v>
      </c>
      <c r="K1267" s="15">
        <v>212.9</v>
      </c>
      <c r="L1267" s="15">
        <v>213.83199999999999</v>
      </c>
      <c r="M1267" s="15" t="s">
        <v>4264</v>
      </c>
      <c r="N1267" s="15" t="s">
        <v>4265</v>
      </c>
      <c r="O1267" s="15" t="s">
        <v>4266</v>
      </c>
      <c r="P1267" s="15">
        <v>0</v>
      </c>
      <c r="Q1267" s="15">
        <v>0</v>
      </c>
      <c r="R1267" s="15"/>
      <c r="S1267" s="15"/>
      <c r="T1267" s="15"/>
      <c r="U1267" s="15"/>
      <c r="V1267" s="15"/>
      <c r="W1267" s="15"/>
      <c r="X1267" s="15"/>
      <c r="Y1267" s="15"/>
      <c r="Z1267" s="15"/>
    </row>
    <row r="1268" spans="1:26" ht="13" x14ac:dyDescent="0.15">
      <c r="A1268" s="15">
        <v>397</v>
      </c>
      <c r="B1268" s="15" t="s">
        <v>2</v>
      </c>
      <c r="C1268" s="15" t="s">
        <v>5</v>
      </c>
      <c r="D1268" s="15">
        <v>37</v>
      </c>
      <c r="E1268" s="15" t="s">
        <v>40</v>
      </c>
      <c r="F1268" s="15">
        <v>2</v>
      </c>
      <c r="G1268" s="15">
        <v>1.5</v>
      </c>
      <c r="H1268" s="15">
        <v>1.5</v>
      </c>
      <c r="I1268" s="15">
        <v>214.39</v>
      </c>
      <c r="J1268" s="15">
        <v>215.89</v>
      </c>
      <c r="K1268" s="15">
        <v>213.83199999999999</v>
      </c>
      <c r="L1268" s="15">
        <v>214.77099999999999</v>
      </c>
      <c r="M1268" s="15" t="s">
        <v>4267</v>
      </c>
      <c r="N1268" s="15" t="s">
        <v>4268</v>
      </c>
      <c r="O1268" s="15" t="s">
        <v>4269</v>
      </c>
      <c r="P1268" s="15">
        <v>0</v>
      </c>
      <c r="Q1268" s="15">
        <v>0</v>
      </c>
      <c r="R1268" s="15"/>
      <c r="S1268" s="15"/>
      <c r="T1268" s="15"/>
      <c r="U1268" s="15"/>
      <c r="V1268" s="15"/>
      <c r="W1268" s="15"/>
      <c r="X1268" s="15"/>
      <c r="Y1268" s="15"/>
      <c r="Z1268" s="15"/>
    </row>
    <row r="1269" spans="1:26" ht="13" x14ac:dyDescent="0.15">
      <c r="A1269" s="15">
        <v>397</v>
      </c>
      <c r="B1269" s="15" t="s">
        <v>2</v>
      </c>
      <c r="C1269" s="15" t="s">
        <v>5</v>
      </c>
      <c r="D1269" s="15">
        <v>37</v>
      </c>
      <c r="E1269" s="15" t="s">
        <v>40</v>
      </c>
      <c r="F1269" s="15">
        <v>3</v>
      </c>
      <c r="G1269" s="15">
        <v>1.5</v>
      </c>
      <c r="H1269" s="15">
        <v>1.5</v>
      </c>
      <c r="I1269" s="15">
        <v>215.89</v>
      </c>
      <c r="J1269" s="15">
        <v>217.39</v>
      </c>
      <c r="K1269" s="15">
        <v>214.77099999999999</v>
      </c>
      <c r="L1269" s="15">
        <v>215.71</v>
      </c>
      <c r="M1269" s="15" t="s">
        <v>4270</v>
      </c>
      <c r="N1269" s="15" t="s">
        <v>4271</v>
      </c>
      <c r="O1269" s="15" t="s">
        <v>4272</v>
      </c>
      <c r="P1269" s="15">
        <v>0</v>
      </c>
      <c r="Q1269" s="15">
        <v>0</v>
      </c>
      <c r="R1269" s="15"/>
      <c r="S1269" s="15"/>
      <c r="T1269" s="15"/>
      <c r="U1269" s="15"/>
      <c r="V1269" s="15"/>
      <c r="W1269" s="15"/>
      <c r="X1269" s="15"/>
      <c r="Y1269" s="15"/>
      <c r="Z1269" s="15"/>
    </row>
    <row r="1270" spans="1:26" ht="13" x14ac:dyDescent="0.15">
      <c r="A1270" s="15">
        <v>397</v>
      </c>
      <c r="B1270" s="15" t="s">
        <v>2</v>
      </c>
      <c r="C1270" s="15" t="s">
        <v>5</v>
      </c>
      <c r="D1270" s="15">
        <v>37</v>
      </c>
      <c r="E1270" s="15" t="s">
        <v>40</v>
      </c>
      <c r="F1270" s="15">
        <v>4</v>
      </c>
      <c r="G1270" s="15">
        <v>1.5</v>
      </c>
      <c r="H1270" s="15">
        <v>1.5</v>
      </c>
      <c r="I1270" s="15">
        <v>217.39</v>
      </c>
      <c r="J1270" s="15">
        <v>218.89</v>
      </c>
      <c r="K1270" s="15">
        <v>215.71</v>
      </c>
      <c r="L1270" s="15">
        <v>216.649</v>
      </c>
      <c r="M1270" s="15" t="s">
        <v>4273</v>
      </c>
      <c r="N1270" s="15" t="s">
        <v>4274</v>
      </c>
      <c r="O1270" s="15" t="s">
        <v>4275</v>
      </c>
      <c r="P1270" s="15">
        <v>0</v>
      </c>
      <c r="Q1270" s="15">
        <v>0</v>
      </c>
      <c r="R1270" s="15"/>
      <c r="S1270" s="15"/>
      <c r="T1270" s="15"/>
      <c r="U1270" s="15"/>
      <c r="V1270" s="15"/>
      <c r="W1270" s="15"/>
      <c r="X1270" s="15"/>
      <c r="Y1270" s="15"/>
      <c r="Z1270" s="15"/>
    </row>
    <row r="1271" spans="1:26" ht="13" x14ac:dyDescent="0.15">
      <c r="A1271" s="15">
        <v>397</v>
      </c>
      <c r="B1271" s="15" t="s">
        <v>2</v>
      </c>
      <c r="C1271" s="15" t="s">
        <v>5</v>
      </c>
      <c r="D1271" s="15">
        <v>37</v>
      </c>
      <c r="E1271" s="15" t="s">
        <v>40</v>
      </c>
      <c r="F1271" s="15">
        <v>5</v>
      </c>
      <c r="G1271" s="15">
        <v>1.1599999999999999</v>
      </c>
      <c r="H1271" s="15">
        <v>1.1599999999999999</v>
      </c>
      <c r="I1271" s="15">
        <v>218.89</v>
      </c>
      <c r="J1271" s="15">
        <v>220.05</v>
      </c>
      <c r="K1271" s="15">
        <v>216.649</v>
      </c>
      <c r="L1271" s="15">
        <v>217.374</v>
      </c>
      <c r="M1271" s="15" t="s">
        <v>4276</v>
      </c>
      <c r="N1271" s="15" t="s">
        <v>4277</v>
      </c>
      <c r="O1271" s="15" t="s">
        <v>4278</v>
      </c>
      <c r="P1271" s="15">
        <v>0</v>
      </c>
      <c r="Q1271" s="15">
        <v>0</v>
      </c>
      <c r="R1271" s="15"/>
      <c r="S1271" s="15"/>
      <c r="T1271" s="15"/>
      <c r="U1271" s="15"/>
      <c r="V1271" s="15"/>
      <c r="W1271" s="15"/>
      <c r="X1271" s="15"/>
      <c r="Y1271" s="15"/>
      <c r="Z1271" s="15"/>
    </row>
    <row r="1272" spans="1:26" ht="13" x14ac:dyDescent="0.15">
      <c r="A1272" s="15">
        <v>397</v>
      </c>
      <c r="B1272" s="15" t="s">
        <v>2</v>
      </c>
      <c r="C1272" s="15" t="s">
        <v>5</v>
      </c>
      <c r="D1272" s="15">
        <v>37</v>
      </c>
      <c r="E1272" s="15" t="s">
        <v>40</v>
      </c>
      <c r="F1272" s="15">
        <v>6</v>
      </c>
      <c r="G1272" s="15">
        <v>0.52</v>
      </c>
      <c r="H1272" s="15">
        <v>0.52</v>
      </c>
      <c r="I1272" s="15">
        <v>220.05</v>
      </c>
      <c r="J1272" s="15">
        <v>220.57</v>
      </c>
      <c r="K1272" s="15">
        <v>217.374</v>
      </c>
      <c r="L1272" s="15">
        <v>217.7</v>
      </c>
      <c r="M1272" s="15" t="s">
        <v>4279</v>
      </c>
      <c r="N1272" s="15" t="s">
        <v>4280</v>
      </c>
      <c r="O1272" s="15" t="s">
        <v>4281</v>
      </c>
      <c r="P1272" s="15">
        <v>0</v>
      </c>
      <c r="Q1272" s="15">
        <v>0</v>
      </c>
      <c r="R1272" s="15"/>
      <c r="S1272" s="15"/>
      <c r="T1272" s="15"/>
      <c r="U1272" s="15"/>
      <c r="V1272" s="15"/>
      <c r="W1272" s="15"/>
      <c r="X1272" s="15"/>
      <c r="Y1272" s="15"/>
      <c r="Z1272" s="15"/>
    </row>
    <row r="1273" spans="1:26" ht="13" x14ac:dyDescent="0.15">
      <c r="A1273" s="15">
        <v>397</v>
      </c>
      <c r="B1273" s="15" t="s">
        <v>2</v>
      </c>
      <c r="C1273" s="15" t="s">
        <v>5</v>
      </c>
      <c r="D1273" s="15">
        <v>37</v>
      </c>
      <c r="E1273" s="15" t="s">
        <v>40</v>
      </c>
      <c r="F1273" s="15" t="s">
        <v>463</v>
      </c>
      <c r="G1273" s="15">
        <v>0.16</v>
      </c>
      <c r="H1273" s="15">
        <v>0.16</v>
      </c>
      <c r="I1273" s="15">
        <v>220.57</v>
      </c>
      <c r="J1273" s="15">
        <v>220.73</v>
      </c>
      <c r="K1273" s="15">
        <v>217.7</v>
      </c>
      <c r="L1273" s="15">
        <v>217.8</v>
      </c>
      <c r="M1273" s="15" t="s">
        <v>4282</v>
      </c>
      <c r="N1273" s="15" t="s">
        <v>4283</v>
      </c>
      <c r="O1273" s="15" t="s">
        <v>4284</v>
      </c>
      <c r="P1273" s="15">
        <v>0</v>
      </c>
      <c r="Q1273" s="15">
        <v>0</v>
      </c>
      <c r="R1273" s="15"/>
      <c r="S1273" s="15"/>
      <c r="T1273" s="15"/>
      <c r="U1273" s="15"/>
      <c r="V1273" s="15"/>
      <c r="W1273" s="15"/>
      <c r="X1273" s="15"/>
      <c r="Y1273" s="15"/>
      <c r="Z1273" s="15"/>
    </row>
    <row r="1274" spans="1:26" ht="13" x14ac:dyDescent="0.15">
      <c r="A1274" s="15">
        <v>397</v>
      </c>
      <c r="B1274" s="15" t="s">
        <v>2</v>
      </c>
      <c r="C1274" s="15" t="s">
        <v>5</v>
      </c>
      <c r="D1274" s="15">
        <v>38</v>
      </c>
      <c r="E1274" s="15" t="s">
        <v>40</v>
      </c>
      <c r="F1274" s="15">
        <v>1</v>
      </c>
      <c r="G1274" s="15">
        <v>1.5</v>
      </c>
      <c r="H1274" s="15">
        <v>1.5</v>
      </c>
      <c r="I1274" s="15">
        <v>217.8</v>
      </c>
      <c r="J1274" s="15">
        <v>219.3</v>
      </c>
      <c r="K1274" s="15">
        <v>217.8</v>
      </c>
      <c r="L1274" s="15">
        <v>218.76499999999999</v>
      </c>
      <c r="M1274" s="15" t="s">
        <v>4285</v>
      </c>
      <c r="N1274" s="15" t="s">
        <v>4286</v>
      </c>
      <c r="O1274" s="15" t="s">
        <v>4287</v>
      </c>
      <c r="P1274" s="15">
        <v>0</v>
      </c>
      <c r="Q1274" s="15">
        <v>0</v>
      </c>
      <c r="R1274" s="15"/>
      <c r="S1274" s="15"/>
      <c r="T1274" s="15"/>
      <c r="U1274" s="15"/>
      <c r="V1274" s="15"/>
      <c r="W1274" s="15"/>
      <c r="X1274" s="15"/>
      <c r="Y1274" s="15"/>
      <c r="Z1274" s="15"/>
    </row>
    <row r="1275" spans="1:26" ht="13" x14ac:dyDescent="0.15">
      <c r="A1275" s="15">
        <v>397</v>
      </c>
      <c r="B1275" s="15" t="s">
        <v>2</v>
      </c>
      <c r="C1275" s="15" t="s">
        <v>5</v>
      </c>
      <c r="D1275" s="15">
        <v>38</v>
      </c>
      <c r="E1275" s="15" t="s">
        <v>40</v>
      </c>
      <c r="F1275" s="15">
        <v>2</v>
      </c>
      <c r="G1275" s="15">
        <v>1.51</v>
      </c>
      <c r="H1275" s="15">
        <v>1.51</v>
      </c>
      <c r="I1275" s="15">
        <v>219.3</v>
      </c>
      <c r="J1275" s="15">
        <v>220.81</v>
      </c>
      <c r="K1275" s="15">
        <v>218.76499999999999</v>
      </c>
      <c r="L1275" s="15">
        <v>219.73699999999999</v>
      </c>
      <c r="M1275" s="15" t="s">
        <v>4288</v>
      </c>
      <c r="N1275" s="15" t="s">
        <v>4289</v>
      </c>
      <c r="O1275" s="15" t="s">
        <v>4290</v>
      </c>
      <c r="P1275" s="15">
        <v>0</v>
      </c>
      <c r="Q1275" s="15">
        <v>0</v>
      </c>
      <c r="R1275" s="15"/>
      <c r="S1275" s="15"/>
      <c r="T1275" s="15"/>
      <c r="U1275" s="15"/>
      <c r="V1275" s="15"/>
      <c r="W1275" s="15"/>
      <c r="X1275" s="15"/>
      <c r="Y1275" s="15"/>
      <c r="Z1275" s="15"/>
    </row>
    <row r="1276" spans="1:26" ht="13" x14ac:dyDescent="0.15">
      <c r="A1276" s="15">
        <v>397</v>
      </c>
      <c r="B1276" s="15" t="s">
        <v>2</v>
      </c>
      <c r="C1276" s="15" t="s">
        <v>5</v>
      </c>
      <c r="D1276" s="15">
        <v>38</v>
      </c>
      <c r="E1276" s="15" t="s">
        <v>40</v>
      </c>
      <c r="F1276" s="15">
        <v>3</v>
      </c>
      <c r="G1276" s="15">
        <v>1.5</v>
      </c>
      <c r="H1276" s="15">
        <v>1.5</v>
      </c>
      <c r="I1276" s="15">
        <v>220.81</v>
      </c>
      <c r="J1276" s="15">
        <v>222.31</v>
      </c>
      <c r="K1276" s="15">
        <v>219.73699999999999</v>
      </c>
      <c r="L1276" s="15">
        <v>220.702</v>
      </c>
      <c r="M1276" s="15" t="s">
        <v>4291</v>
      </c>
      <c r="N1276" s="15" t="s">
        <v>4292</v>
      </c>
      <c r="O1276" s="15" t="s">
        <v>4293</v>
      </c>
      <c r="P1276" s="15">
        <v>0</v>
      </c>
      <c r="Q1276" s="15">
        <v>0</v>
      </c>
      <c r="R1276" s="15"/>
      <c r="S1276" s="15"/>
      <c r="T1276" s="15"/>
      <c r="U1276" s="15"/>
      <c r="V1276" s="15"/>
      <c r="W1276" s="15"/>
      <c r="X1276" s="15"/>
      <c r="Y1276" s="15"/>
      <c r="Z1276" s="15"/>
    </row>
    <row r="1277" spans="1:26" ht="13" x14ac:dyDescent="0.15">
      <c r="A1277" s="15">
        <v>397</v>
      </c>
      <c r="B1277" s="15" t="s">
        <v>2</v>
      </c>
      <c r="C1277" s="15" t="s">
        <v>5</v>
      </c>
      <c r="D1277" s="15">
        <v>38</v>
      </c>
      <c r="E1277" s="15" t="s">
        <v>40</v>
      </c>
      <c r="F1277" s="15">
        <v>4</v>
      </c>
      <c r="G1277" s="15">
        <v>1.51</v>
      </c>
      <c r="H1277" s="15">
        <v>1.51</v>
      </c>
      <c r="I1277" s="15">
        <v>222.31</v>
      </c>
      <c r="J1277" s="15">
        <v>223.82</v>
      </c>
      <c r="K1277" s="15">
        <v>220.702</v>
      </c>
      <c r="L1277" s="15">
        <v>221.673</v>
      </c>
      <c r="M1277" s="15" t="s">
        <v>4294</v>
      </c>
      <c r="N1277" s="15" t="s">
        <v>4295</v>
      </c>
      <c r="O1277" s="15" t="s">
        <v>4296</v>
      </c>
      <c r="P1277" s="15">
        <v>0</v>
      </c>
      <c r="Q1277" s="15">
        <v>0</v>
      </c>
      <c r="R1277" s="15"/>
      <c r="S1277" s="15"/>
      <c r="T1277" s="15"/>
      <c r="U1277" s="15"/>
      <c r="V1277" s="15"/>
      <c r="W1277" s="15"/>
      <c r="X1277" s="15"/>
      <c r="Y1277" s="15"/>
      <c r="Z1277" s="15"/>
    </row>
    <row r="1278" spans="1:26" ht="13" x14ac:dyDescent="0.15">
      <c r="A1278" s="15">
        <v>397</v>
      </c>
      <c r="B1278" s="15" t="s">
        <v>2</v>
      </c>
      <c r="C1278" s="15" t="s">
        <v>5</v>
      </c>
      <c r="D1278" s="15">
        <v>38</v>
      </c>
      <c r="E1278" s="15" t="s">
        <v>40</v>
      </c>
      <c r="F1278" s="15">
        <v>5</v>
      </c>
      <c r="G1278" s="15">
        <v>1.26</v>
      </c>
      <c r="H1278" s="15">
        <v>1.26</v>
      </c>
      <c r="I1278" s="15">
        <v>223.82</v>
      </c>
      <c r="J1278" s="15">
        <v>225.08</v>
      </c>
      <c r="K1278" s="15">
        <v>221.673</v>
      </c>
      <c r="L1278" s="15">
        <v>222.48400000000001</v>
      </c>
      <c r="M1278" s="15" t="s">
        <v>4297</v>
      </c>
      <c r="N1278" s="15" t="s">
        <v>4298</v>
      </c>
      <c r="O1278" s="15" t="s">
        <v>4299</v>
      </c>
      <c r="P1278" s="15">
        <v>0</v>
      </c>
      <c r="Q1278" s="15">
        <v>0</v>
      </c>
      <c r="R1278" s="15"/>
      <c r="S1278" s="15"/>
      <c r="T1278" s="15"/>
      <c r="U1278" s="15"/>
      <c r="V1278" s="15"/>
      <c r="W1278" s="15"/>
      <c r="X1278" s="15"/>
      <c r="Y1278" s="15"/>
      <c r="Z1278" s="15"/>
    </row>
    <row r="1279" spans="1:26" ht="13" x14ac:dyDescent="0.15">
      <c r="A1279" s="15">
        <v>397</v>
      </c>
      <c r="B1279" s="15" t="s">
        <v>2</v>
      </c>
      <c r="C1279" s="15" t="s">
        <v>5</v>
      </c>
      <c r="D1279" s="15">
        <v>38</v>
      </c>
      <c r="E1279" s="15" t="s">
        <v>40</v>
      </c>
      <c r="F1279" s="15" t="s">
        <v>463</v>
      </c>
      <c r="G1279" s="15">
        <v>0.18</v>
      </c>
      <c r="H1279" s="15">
        <v>0.18</v>
      </c>
      <c r="I1279" s="15">
        <v>225.08</v>
      </c>
      <c r="J1279" s="15">
        <v>225.26</v>
      </c>
      <c r="K1279" s="15">
        <v>222.48400000000001</v>
      </c>
      <c r="L1279" s="15">
        <v>222.6</v>
      </c>
      <c r="M1279" s="15" t="s">
        <v>4300</v>
      </c>
      <c r="N1279" s="15" t="s">
        <v>4301</v>
      </c>
      <c r="O1279" s="15" t="s">
        <v>4302</v>
      </c>
      <c r="P1279" s="15">
        <v>0</v>
      </c>
      <c r="Q1279" s="15">
        <v>0</v>
      </c>
      <c r="R1279" s="15"/>
      <c r="S1279" s="15"/>
      <c r="T1279" s="15"/>
      <c r="U1279" s="15"/>
      <c r="V1279" s="15"/>
      <c r="W1279" s="15"/>
      <c r="X1279" s="15"/>
      <c r="Y1279" s="15"/>
      <c r="Z1279" s="15"/>
    </row>
    <row r="1280" spans="1:26" ht="13" x14ac:dyDescent="0.15">
      <c r="A1280" s="15">
        <v>397</v>
      </c>
      <c r="B1280" s="15" t="s">
        <v>2</v>
      </c>
      <c r="C1280" s="15" t="s">
        <v>5</v>
      </c>
      <c r="D1280" s="15">
        <v>39</v>
      </c>
      <c r="E1280" s="15" t="s">
        <v>40</v>
      </c>
      <c r="F1280" s="15">
        <v>1</v>
      </c>
      <c r="G1280" s="15">
        <v>1.5</v>
      </c>
      <c r="H1280" s="15">
        <v>1.5</v>
      </c>
      <c r="I1280" s="15">
        <v>222.6</v>
      </c>
      <c r="J1280" s="15">
        <v>224.1</v>
      </c>
      <c r="K1280" s="15">
        <v>222.6</v>
      </c>
      <c r="L1280" s="15">
        <v>223.51499999999999</v>
      </c>
      <c r="M1280" s="15" t="s">
        <v>4303</v>
      </c>
      <c r="N1280" s="15" t="s">
        <v>4304</v>
      </c>
      <c r="O1280" s="15" t="s">
        <v>4305</v>
      </c>
      <c r="P1280" s="15">
        <v>0</v>
      </c>
      <c r="Q1280" s="15">
        <v>0</v>
      </c>
      <c r="R1280" s="15"/>
      <c r="S1280" s="15"/>
      <c r="T1280" s="15"/>
      <c r="U1280" s="15"/>
      <c r="V1280" s="15"/>
      <c r="W1280" s="15"/>
      <c r="X1280" s="15"/>
      <c r="Y1280" s="15"/>
      <c r="Z1280" s="15"/>
    </row>
    <row r="1281" spans="1:26" ht="13" x14ac:dyDescent="0.15">
      <c r="A1281" s="15">
        <v>397</v>
      </c>
      <c r="B1281" s="15" t="s">
        <v>2</v>
      </c>
      <c r="C1281" s="15" t="s">
        <v>5</v>
      </c>
      <c r="D1281" s="15">
        <v>39</v>
      </c>
      <c r="E1281" s="15" t="s">
        <v>40</v>
      </c>
      <c r="F1281" s="15">
        <v>2</v>
      </c>
      <c r="G1281" s="15">
        <v>1.5</v>
      </c>
      <c r="H1281" s="15">
        <v>1.5</v>
      </c>
      <c r="I1281" s="15">
        <v>224.1</v>
      </c>
      <c r="J1281" s="15">
        <v>225.6</v>
      </c>
      <c r="K1281" s="15">
        <v>223.51499999999999</v>
      </c>
      <c r="L1281" s="15">
        <v>224.43100000000001</v>
      </c>
      <c r="M1281" s="15" t="s">
        <v>4306</v>
      </c>
      <c r="N1281" s="15" t="s">
        <v>4307</v>
      </c>
      <c r="O1281" s="15" t="s">
        <v>4308</v>
      </c>
      <c r="P1281" s="15">
        <v>0</v>
      </c>
      <c r="Q1281" s="15">
        <v>0</v>
      </c>
      <c r="R1281" s="15"/>
      <c r="S1281" s="15"/>
      <c r="T1281" s="15"/>
      <c r="U1281" s="15"/>
      <c r="V1281" s="15"/>
      <c r="W1281" s="15"/>
      <c r="X1281" s="15"/>
      <c r="Y1281" s="15"/>
      <c r="Z1281" s="15"/>
    </row>
    <row r="1282" spans="1:26" ht="13" x14ac:dyDescent="0.15">
      <c r="A1282" s="15">
        <v>397</v>
      </c>
      <c r="B1282" s="15" t="s">
        <v>2</v>
      </c>
      <c r="C1282" s="15" t="s">
        <v>5</v>
      </c>
      <c r="D1282" s="15">
        <v>39</v>
      </c>
      <c r="E1282" s="15" t="s">
        <v>40</v>
      </c>
      <c r="F1282" s="15">
        <v>3</v>
      </c>
      <c r="G1282" s="15">
        <v>1.5</v>
      </c>
      <c r="H1282" s="15">
        <v>1.5</v>
      </c>
      <c r="I1282" s="15">
        <v>225.6</v>
      </c>
      <c r="J1282" s="15">
        <v>227.1</v>
      </c>
      <c r="K1282" s="15">
        <v>224.43100000000001</v>
      </c>
      <c r="L1282" s="15">
        <v>225.346</v>
      </c>
      <c r="M1282" s="15" t="s">
        <v>4309</v>
      </c>
      <c r="N1282" s="15" t="s">
        <v>4310</v>
      </c>
      <c r="O1282" s="15" t="s">
        <v>4311</v>
      </c>
      <c r="P1282" s="15">
        <v>0</v>
      </c>
      <c r="Q1282" s="15">
        <v>0</v>
      </c>
      <c r="R1282" s="15"/>
      <c r="S1282" s="15"/>
      <c r="T1282" s="15"/>
      <c r="U1282" s="15"/>
      <c r="V1282" s="15"/>
      <c r="W1282" s="15"/>
      <c r="X1282" s="15"/>
      <c r="Y1282" s="15"/>
      <c r="Z1282" s="15"/>
    </row>
    <row r="1283" spans="1:26" ht="13" x14ac:dyDescent="0.15">
      <c r="A1283" s="15">
        <v>397</v>
      </c>
      <c r="B1283" s="15" t="s">
        <v>2</v>
      </c>
      <c r="C1283" s="15" t="s">
        <v>5</v>
      </c>
      <c r="D1283" s="15">
        <v>39</v>
      </c>
      <c r="E1283" s="15" t="s">
        <v>40</v>
      </c>
      <c r="F1283" s="15">
        <v>4</v>
      </c>
      <c r="G1283" s="15">
        <v>1.5</v>
      </c>
      <c r="H1283" s="15">
        <v>1.5</v>
      </c>
      <c r="I1283" s="15">
        <v>227.1</v>
      </c>
      <c r="J1283" s="15">
        <v>228.6</v>
      </c>
      <c r="K1283" s="15">
        <v>225.346</v>
      </c>
      <c r="L1283" s="15">
        <v>226.261</v>
      </c>
      <c r="M1283" s="15" t="s">
        <v>4312</v>
      </c>
      <c r="N1283" s="15" t="s">
        <v>4313</v>
      </c>
      <c r="O1283" s="15" t="s">
        <v>4314</v>
      </c>
      <c r="P1283" s="15">
        <v>0</v>
      </c>
      <c r="Q1283" s="15">
        <v>0</v>
      </c>
      <c r="R1283" s="15"/>
      <c r="S1283" s="15"/>
      <c r="T1283" s="15"/>
      <c r="U1283" s="15"/>
      <c r="V1283" s="15"/>
      <c r="W1283" s="15"/>
      <c r="X1283" s="15"/>
      <c r="Y1283" s="15"/>
      <c r="Z1283" s="15"/>
    </row>
    <row r="1284" spans="1:26" ht="13" x14ac:dyDescent="0.15">
      <c r="A1284" s="15">
        <v>397</v>
      </c>
      <c r="B1284" s="15" t="s">
        <v>2</v>
      </c>
      <c r="C1284" s="15" t="s">
        <v>5</v>
      </c>
      <c r="D1284" s="15">
        <v>39</v>
      </c>
      <c r="E1284" s="15" t="s">
        <v>40</v>
      </c>
      <c r="F1284" s="15">
        <v>5</v>
      </c>
      <c r="G1284" s="15">
        <v>1.36</v>
      </c>
      <c r="H1284" s="15">
        <v>1.36</v>
      </c>
      <c r="I1284" s="15">
        <v>228.6</v>
      </c>
      <c r="J1284" s="15">
        <v>229.96</v>
      </c>
      <c r="K1284" s="15">
        <v>226.261</v>
      </c>
      <c r="L1284" s="15">
        <v>227.09100000000001</v>
      </c>
      <c r="M1284" s="15" t="s">
        <v>4315</v>
      </c>
      <c r="N1284" s="15" t="s">
        <v>4316</v>
      </c>
      <c r="O1284" s="15" t="s">
        <v>4317</v>
      </c>
      <c r="P1284" s="15">
        <v>0</v>
      </c>
      <c r="Q1284" s="15">
        <v>0</v>
      </c>
      <c r="R1284" s="15"/>
      <c r="S1284" s="15"/>
      <c r="T1284" s="15"/>
      <c r="U1284" s="15"/>
      <c r="V1284" s="15"/>
      <c r="W1284" s="15"/>
      <c r="X1284" s="15"/>
      <c r="Y1284" s="15"/>
      <c r="Z1284" s="15"/>
    </row>
    <row r="1285" spans="1:26" ht="13" x14ac:dyDescent="0.15">
      <c r="A1285" s="15">
        <v>397</v>
      </c>
      <c r="B1285" s="15" t="s">
        <v>2</v>
      </c>
      <c r="C1285" s="15" t="s">
        <v>5</v>
      </c>
      <c r="D1285" s="15">
        <v>39</v>
      </c>
      <c r="E1285" s="15" t="s">
        <v>40</v>
      </c>
      <c r="F1285" s="15">
        <v>6</v>
      </c>
      <c r="G1285" s="15">
        <v>0.52</v>
      </c>
      <c r="H1285" s="15">
        <v>0.52</v>
      </c>
      <c r="I1285" s="15">
        <v>229.96</v>
      </c>
      <c r="J1285" s="15">
        <v>230.48</v>
      </c>
      <c r="K1285" s="15">
        <v>227.09100000000001</v>
      </c>
      <c r="L1285" s="15">
        <v>227.40799999999999</v>
      </c>
      <c r="M1285" s="15" t="s">
        <v>4318</v>
      </c>
      <c r="N1285" s="15" t="s">
        <v>4319</v>
      </c>
      <c r="O1285" s="15" t="s">
        <v>4320</v>
      </c>
      <c r="P1285" s="15">
        <v>0</v>
      </c>
      <c r="Q1285" s="15">
        <v>0</v>
      </c>
      <c r="R1285" s="15"/>
      <c r="S1285" s="15"/>
      <c r="T1285" s="15"/>
      <c r="U1285" s="15"/>
      <c r="V1285" s="15"/>
      <c r="W1285" s="15"/>
      <c r="X1285" s="15"/>
      <c r="Y1285" s="15"/>
      <c r="Z1285" s="15"/>
    </row>
    <row r="1286" spans="1:26" ht="13" x14ac:dyDescent="0.15">
      <c r="A1286" s="15">
        <v>397</v>
      </c>
      <c r="B1286" s="15" t="s">
        <v>2</v>
      </c>
      <c r="C1286" s="15" t="s">
        <v>5</v>
      </c>
      <c r="D1286" s="15">
        <v>39</v>
      </c>
      <c r="E1286" s="15" t="s">
        <v>40</v>
      </c>
      <c r="F1286" s="15" t="s">
        <v>463</v>
      </c>
      <c r="G1286" s="15">
        <v>0.15</v>
      </c>
      <c r="H1286" s="15">
        <v>0.15</v>
      </c>
      <c r="I1286" s="15">
        <v>230.48</v>
      </c>
      <c r="J1286" s="15">
        <v>230.63</v>
      </c>
      <c r="K1286" s="15">
        <v>227.40799999999999</v>
      </c>
      <c r="L1286" s="15">
        <v>227.5</v>
      </c>
      <c r="M1286" s="15" t="s">
        <v>4321</v>
      </c>
      <c r="N1286" s="15" t="s">
        <v>4322</v>
      </c>
      <c r="O1286" s="15" t="s">
        <v>4323</v>
      </c>
      <c r="P1286" s="15">
        <v>0</v>
      </c>
      <c r="Q1286" s="15">
        <v>0</v>
      </c>
      <c r="R1286" s="15"/>
      <c r="S1286" s="15"/>
      <c r="T1286" s="15"/>
      <c r="U1286" s="15"/>
      <c r="V1286" s="15"/>
      <c r="W1286" s="15"/>
      <c r="X1286" s="15"/>
      <c r="Y1286" s="15"/>
      <c r="Z1286" s="15"/>
    </row>
    <row r="1287" spans="1:26" ht="13" x14ac:dyDescent="0.15">
      <c r="A1287" s="15">
        <v>397</v>
      </c>
      <c r="B1287" s="15" t="s">
        <v>2</v>
      </c>
      <c r="C1287" s="15" t="s">
        <v>5</v>
      </c>
      <c r="D1287" s="15">
        <v>40</v>
      </c>
      <c r="E1287" s="15" t="s">
        <v>40</v>
      </c>
      <c r="F1287" s="15">
        <v>1</v>
      </c>
      <c r="G1287" s="15">
        <v>1.49</v>
      </c>
      <c r="H1287" s="15">
        <v>1.49</v>
      </c>
      <c r="I1287" s="15">
        <v>227.5</v>
      </c>
      <c r="J1287" s="15">
        <v>228.99</v>
      </c>
      <c r="K1287" s="15">
        <v>227.5</v>
      </c>
      <c r="L1287" s="15">
        <v>228.38</v>
      </c>
      <c r="M1287" s="15" t="s">
        <v>4324</v>
      </c>
      <c r="N1287" s="15" t="s">
        <v>4325</v>
      </c>
      <c r="O1287" s="15" t="s">
        <v>4326</v>
      </c>
      <c r="P1287" s="15">
        <v>0</v>
      </c>
      <c r="Q1287" s="15">
        <v>0</v>
      </c>
      <c r="R1287" s="15"/>
      <c r="S1287" s="15"/>
      <c r="T1287" s="15"/>
      <c r="U1287" s="15"/>
      <c r="V1287" s="15"/>
      <c r="W1287" s="15"/>
      <c r="X1287" s="15"/>
      <c r="Y1287" s="15"/>
      <c r="Z1287" s="15"/>
    </row>
    <row r="1288" spans="1:26" ht="13" x14ac:dyDescent="0.15">
      <c r="A1288" s="15">
        <v>397</v>
      </c>
      <c r="B1288" s="15" t="s">
        <v>2</v>
      </c>
      <c r="C1288" s="15" t="s">
        <v>5</v>
      </c>
      <c r="D1288" s="15">
        <v>40</v>
      </c>
      <c r="E1288" s="15" t="s">
        <v>40</v>
      </c>
      <c r="F1288" s="15">
        <v>2</v>
      </c>
      <c r="G1288" s="15">
        <v>1.49</v>
      </c>
      <c r="H1288" s="15">
        <v>1.49</v>
      </c>
      <c r="I1288" s="15">
        <v>228.99</v>
      </c>
      <c r="J1288" s="15">
        <v>230.48</v>
      </c>
      <c r="K1288" s="15">
        <v>228.38</v>
      </c>
      <c r="L1288" s="15">
        <v>229.25899999999999</v>
      </c>
      <c r="M1288" s="15" t="s">
        <v>4327</v>
      </c>
      <c r="N1288" s="15" t="s">
        <v>4328</v>
      </c>
      <c r="O1288" s="15" t="s">
        <v>4329</v>
      </c>
      <c r="P1288" s="15">
        <v>0</v>
      </c>
      <c r="Q1288" s="15">
        <v>0</v>
      </c>
      <c r="R1288" s="15"/>
      <c r="S1288" s="15"/>
      <c r="T1288" s="15"/>
      <c r="U1288" s="15"/>
      <c r="V1288" s="15"/>
      <c r="W1288" s="15"/>
      <c r="X1288" s="15"/>
      <c r="Y1288" s="15"/>
      <c r="Z1288" s="15"/>
    </row>
    <row r="1289" spans="1:26" ht="13" x14ac:dyDescent="0.15">
      <c r="A1289" s="15">
        <v>397</v>
      </c>
      <c r="B1289" s="15" t="s">
        <v>2</v>
      </c>
      <c r="C1289" s="15" t="s">
        <v>5</v>
      </c>
      <c r="D1289" s="15">
        <v>40</v>
      </c>
      <c r="E1289" s="15" t="s">
        <v>40</v>
      </c>
      <c r="F1289" s="15">
        <v>3</v>
      </c>
      <c r="G1289" s="15">
        <v>1.51</v>
      </c>
      <c r="H1289" s="15">
        <v>1.51</v>
      </c>
      <c r="I1289" s="15">
        <v>230.48</v>
      </c>
      <c r="J1289" s="15">
        <v>231.99</v>
      </c>
      <c r="K1289" s="15">
        <v>229.25899999999999</v>
      </c>
      <c r="L1289" s="15">
        <v>230.15100000000001</v>
      </c>
      <c r="M1289" s="15" t="s">
        <v>4330</v>
      </c>
      <c r="N1289" s="15" t="s">
        <v>4331</v>
      </c>
      <c r="O1289" s="15" t="s">
        <v>4332</v>
      </c>
      <c r="P1289" s="15">
        <v>0</v>
      </c>
      <c r="Q1289" s="15">
        <v>0</v>
      </c>
      <c r="R1289" s="15"/>
      <c r="S1289" s="15"/>
      <c r="T1289" s="15"/>
      <c r="U1289" s="15"/>
      <c r="V1289" s="15"/>
      <c r="W1289" s="15"/>
      <c r="X1289" s="15"/>
      <c r="Y1289" s="15"/>
      <c r="Z1289" s="15"/>
    </row>
    <row r="1290" spans="1:26" ht="13" x14ac:dyDescent="0.15">
      <c r="A1290" s="15">
        <v>397</v>
      </c>
      <c r="B1290" s="15" t="s">
        <v>2</v>
      </c>
      <c r="C1290" s="15" t="s">
        <v>5</v>
      </c>
      <c r="D1290" s="15">
        <v>40</v>
      </c>
      <c r="E1290" s="15" t="s">
        <v>40</v>
      </c>
      <c r="F1290" s="15">
        <v>4</v>
      </c>
      <c r="G1290" s="15">
        <v>1.5</v>
      </c>
      <c r="H1290" s="15">
        <v>1.5</v>
      </c>
      <c r="I1290" s="15">
        <v>231.99</v>
      </c>
      <c r="J1290" s="15">
        <v>233.49</v>
      </c>
      <c r="K1290" s="15">
        <v>230.15100000000001</v>
      </c>
      <c r="L1290" s="15">
        <v>231.036</v>
      </c>
      <c r="M1290" s="15" t="s">
        <v>4333</v>
      </c>
      <c r="N1290" s="15" t="s">
        <v>4334</v>
      </c>
      <c r="O1290" s="15" t="s">
        <v>4335</v>
      </c>
      <c r="P1290" s="15">
        <v>0</v>
      </c>
      <c r="Q1290" s="15">
        <v>0</v>
      </c>
      <c r="R1290" s="15"/>
      <c r="S1290" s="15"/>
      <c r="T1290" s="15"/>
      <c r="U1290" s="15"/>
      <c r="V1290" s="15"/>
      <c r="W1290" s="15"/>
      <c r="X1290" s="15"/>
      <c r="Y1290" s="15"/>
      <c r="Z1290" s="15"/>
    </row>
    <row r="1291" spans="1:26" ht="13" x14ac:dyDescent="0.15">
      <c r="A1291" s="15">
        <v>397</v>
      </c>
      <c r="B1291" s="15" t="s">
        <v>2</v>
      </c>
      <c r="C1291" s="15" t="s">
        <v>5</v>
      </c>
      <c r="D1291" s="15">
        <v>40</v>
      </c>
      <c r="E1291" s="15" t="s">
        <v>40</v>
      </c>
      <c r="F1291" s="15">
        <v>5</v>
      </c>
      <c r="G1291" s="15">
        <v>1.38</v>
      </c>
      <c r="H1291" s="15">
        <v>1.38</v>
      </c>
      <c r="I1291" s="15">
        <v>233.49</v>
      </c>
      <c r="J1291" s="15">
        <v>234.87</v>
      </c>
      <c r="K1291" s="15">
        <v>231.036</v>
      </c>
      <c r="L1291" s="15">
        <v>231.851</v>
      </c>
      <c r="M1291" s="15" t="s">
        <v>4336</v>
      </c>
      <c r="N1291" s="15" t="s">
        <v>4337</v>
      </c>
      <c r="O1291" s="15" t="s">
        <v>4338</v>
      </c>
      <c r="P1291" s="15">
        <v>0</v>
      </c>
      <c r="Q1291" s="15">
        <v>0</v>
      </c>
      <c r="R1291" s="15"/>
      <c r="S1291" s="15"/>
      <c r="T1291" s="15"/>
      <c r="U1291" s="15"/>
      <c r="V1291" s="15"/>
      <c r="W1291" s="15"/>
      <c r="X1291" s="15"/>
      <c r="Y1291" s="15"/>
      <c r="Z1291" s="15"/>
    </row>
    <row r="1292" spans="1:26" ht="13" x14ac:dyDescent="0.15">
      <c r="A1292" s="15">
        <v>397</v>
      </c>
      <c r="B1292" s="15" t="s">
        <v>2</v>
      </c>
      <c r="C1292" s="15" t="s">
        <v>5</v>
      </c>
      <c r="D1292" s="15">
        <v>40</v>
      </c>
      <c r="E1292" s="15" t="s">
        <v>40</v>
      </c>
      <c r="F1292" s="15">
        <v>6</v>
      </c>
      <c r="G1292" s="15">
        <v>0.52</v>
      </c>
      <c r="H1292" s="15">
        <v>0.52</v>
      </c>
      <c r="I1292" s="15">
        <v>234.87</v>
      </c>
      <c r="J1292" s="15">
        <v>235.39</v>
      </c>
      <c r="K1292" s="15">
        <v>231.851</v>
      </c>
      <c r="L1292" s="15">
        <v>232.15799999999999</v>
      </c>
      <c r="M1292" s="15" t="s">
        <v>4339</v>
      </c>
      <c r="N1292" s="15" t="s">
        <v>4340</v>
      </c>
      <c r="O1292" s="15" t="s">
        <v>4341</v>
      </c>
      <c r="P1292" s="15">
        <v>0</v>
      </c>
      <c r="Q1292" s="15">
        <v>0</v>
      </c>
      <c r="R1292" s="15"/>
      <c r="S1292" s="15"/>
      <c r="T1292" s="15"/>
      <c r="U1292" s="15"/>
      <c r="V1292" s="15"/>
      <c r="W1292" s="15"/>
      <c r="X1292" s="15"/>
      <c r="Y1292" s="15"/>
      <c r="Z1292" s="15"/>
    </row>
    <row r="1293" spans="1:26" ht="13" x14ac:dyDescent="0.15">
      <c r="A1293" s="15">
        <v>397</v>
      </c>
      <c r="B1293" s="15" t="s">
        <v>2</v>
      </c>
      <c r="C1293" s="15" t="s">
        <v>5</v>
      </c>
      <c r="D1293" s="15">
        <v>40</v>
      </c>
      <c r="E1293" s="15" t="s">
        <v>40</v>
      </c>
      <c r="F1293" s="15" t="s">
        <v>463</v>
      </c>
      <c r="G1293" s="15">
        <v>0.24</v>
      </c>
      <c r="H1293" s="15">
        <v>0.24</v>
      </c>
      <c r="I1293" s="15">
        <v>235.39</v>
      </c>
      <c r="J1293" s="15">
        <v>235.63</v>
      </c>
      <c r="K1293" s="15">
        <v>232.15799999999999</v>
      </c>
      <c r="L1293" s="15">
        <v>232.3</v>
      </c>
      <c r="M1293" s="15" t="s">
        <v>4342</v>
      </c>
      <c r="N1293" s="15" t="s">
        <v>4343</v>
      </c>
      <c r="O1293" s="15" t="s">
        <v>4344</v>
      </c>
      <c r="P1293" s="15">
        <v>0</v>
      </c>
      <c r="Q1293" s="15">
        <v>0</v>
      </c>
      <c r="R1293" s="15"/>
      <c r="S1293" s="15"/>
      <c r="T1293" s="15"/>
      <c r="U1293" s="15"/>
      <c r="V1293" s="15"/>
      <c r="W1293" s="15"/>
      <c r="X1293" s="15"/>
      <c r="Y1293" s="15"/>
      <c r="Z1293" s="15"/>
    </row>
    <row r="1294" spans="1:26" ht="13" x14ac:dyDescent="0.15">
      <c r="A1294" s="15">
        <v>397</v>
      </c>
      <c r="B1294" s="15" t="s">
        <v>2</v>
      </c>
      <c r="C1294" s="15" t="s">
        <v>5</v>
      </c>
      <c r="D1294" s="15">
        <v>41</v>
      </c>
      <c r="E1294" s="15" t="s">
        <v>40</v>
      </c>
      <c r="F1294" s="15">
        <v>1</v>
      </c>
      <c r="G1294" s="15">
        <v>1.5</v>
      </c>
      <c r="H1294" s="15">
        <v>1.5</v>
      </c>
      <c r="I1294" s="15">
        <v>232.3</v>
      </c>
      <c r="J1294" s="15">
        <v>233.8</v>
      </c>
      <c r="K1294" s="15">
        <v>232.3</v>
      </c>
      <c r="L1294" s="15">
        <v>233.41200000000001</v>
      </c>
      <c r="M1294" s="15" t="s">
        <v>4345</v>
      </c>
      <c r="N1294" s="15" t="s">
        <v>4346</v>
      </c>
      <c r="O1294" s="15" t="s">
        <v>4347</v>
      </c>
      <c r="P1294" s="15">
        <v>0</v>
      </c>
      <c r="Q1294" s="15">
        <v>0</v>
      </c>
      <c r="R1294" s="15"/>
      <c r="S1294" s="15"/>
      <c r="T1294" s="15"/>
      <c r="U1294" s="15"/>
      <c r="V1294" s="15"/>
      <c r="W1294" s="15"/>
      <c r="X1294" s="15"/>
      <c r="Y1294" s="15"/>
      <c r="Z1294" s="15"/>
    </row>
    <row r="1295" spans="1:26" ht="13" x14ac:dyDescent="0.15">
      <c r="A1295" s="15">
        <v>397</v>
      </c>
      <c r="B1295" s="15" t="s">
        <v>2</v>
      </c>
      <c r="C1295" s="15" t="s">
        <v>5</v>
      </c>
      <c r="D1295" s="15">
        <v>41</v>
      </c>
      <c r="E1295" s="15" t="s">
        <v>40</v>
      </c>
      <c r="F1295" s="15">
        <v>2</v>
      </c>
      <c r="G1295" s="15">
        <v>1.5</v>
      </c>
      <c r="H1295" s="15">
        <v>1.5</v>
      </c>
      <c r="I1295" s="15">
        <v>233.8</v>
      </c>
      <c r="J1295" s="15">
        <v>235.3</v>
      </c>
      <c r="K1295" s="15">
        <v>233.41200000000001</v>
      </c>
      <c r="L1295" s="15">
        <v>234.524</v>
      </c>
      <c r="M1295" s="15" t="s">
        <v>4348</v>
      </c>
      <c r="N1295" s="15" t="s">
        <v>4349</v>
      </c>
      <c r="O1295" s="15" t="s">
        <v>4350</v>
      </c>
      <c r="P1295" s="15">
        <v>0</v>
      </c>
      <c r="Q1295" s="15">
        <v>0</v>
      </c>
      <c r="R1295" s="15"/>
      <c r="S1295" s="15"/>
      <c r="T1295" s="15"/>
      <c r="U1295" s="15"/>
      <c r="V1295" s="15"/>
      <c r="W1295" s="15"/>
      <c r="X1295" s="15"/>
      <c r="Y1295" s="15"/>
      <c r="Z1295" s="15"/>
    </row>
    <row r="1296" spans="1:26" ht="13" x14ac:dyDescent="0.15">
      <c r="A1296" s="15">
        <v>397</v>
      </c>
      <c r="B1296" s="15" t="s">
        <v>2</v>
      </c>
      <c r="C1296" s="15" t="s">
        <v>5</v>
      </c>
      <c r="D1296" s="15">
        <v>41</v>
      </c>
      <c r="E1296" s="15" t="s">
        <v>40</v>
      </c>
      <c r="F1296" s="15">
        <v>3</v>
      </c>
      <c r="G1296" s="15">
        <v>1.5</v>
      </c>
      <c r="H1296" s="15">
        <v>1.5</v>
      </c>
      <c r="I1296" s="15">
        <v>235.3</v>
      </c>
      <c r="J1296" s="15">
        <v>236.8</v>
      </c>
      <c r="K1296" s="15">
        <v>234.524</v>
      </c>
      <c r="L1296" s="15">
        <v>235.636</v>
      </c>
      <c r="M1296" s="15" t="s">
        <v>4351</v>
      </c>
      <c r="N1296" s="15" t="s">
        <v>4352</v>
      </c>
      <c r="O1296" s="15" t="s">
        <v>4353</v>
      </c>
      <c r="P1296" s="15">
        <v>0</v>
      </c>
      <c r="Q1296" s="15">
        <v>0</v>
      </c>
      <c r="R1296" s="15"/>
      <c r="S1296" s="15"/>
      <c r="T1296" s="15"/>
      <c r="U1296" s="15"/>
      <c r="V1296" s="15"/>
      <c r="W1296" s="15"/>
      <c r="X1296" s="15"/>
      <c r="Y1296" s="15"/>
      <c r="Z1296" s="15"/>
    </row>
    <row r="1297" spans="1:26" ht="13" x14ac:dyDescent="0.15">
      <c r="A1297" s="15">
        <v>397</v>
      </c>
      <c r="B1297" s="15" t="s">
        <v>2</v>
      </c>
      <c r="C1297" s="15" t="s">
        <v>5</v>
      </c>
      <c r="D1297" s="15">
        <v>41</v>
      </c>
      <c r="E1297" s="15" t="s">
        <v>40</v>
      </c>
      <c r="F1297" s="15">
        <v>4</v>
      </c>
      <c r="G1297" s="15">
        <v>1.39</v>
      </c>
      <c r="H1297" s="15">
        <v>1.39</v>
      </c>
      <c r="I1297" s="15">
        <v>236.8</v>
      </c>
      <c r="J1297" s="15">
        <v>238.19</v>
      </c>
      <c r="K1297" s="15">
        <v>235.636</v>
      </c>
      <c r="L1297" s="15">
        <v>236.666</v>
      </c>
      <c r="M1297" s="15" t="s">
        <v>4354</v>
      </c>
      <c r="N1297" s="15" t="s">
        <v>4355</v>
      </c>
      <c r="O1297" s="15" t="s">
        <v>4356</v>
      </c>
      <c r="P1297" s="15">
        <v>0</v>
      </c>
      <c r="Q1297" s="15">
        <v>0</v>
      </c>
      <c r="R1297" s="15"/>
      <c r="S1297" s="15"/>
      <c r="T1297" s="15"/>
      <c r="U1297" s="15"/>
      <c r="V1297" s="15"/>
      <c r="W1297" s="15"/>
      <c r="X1297" s="15"/>
      <c r="Y1297" s="15"/>
      <c r="Z1297" s="15"/>
    </row>
    <row r="1298" spans="1:26" ht="13" x14ac:dyDescent="0.15">
      <c r="A1298" s="15">
        <v>397</v>
      </c>
      <c r="B1298" s="15" t="s">
        <v>2</v>
      </c>
      <c r="C1298" s="15" t="s">
        <v>5</v>
      </c>
      <c r="D1298" s="15">
        <v>41</v>
      </c>
      <c r="E1298" s="15" t="s">
        <v>40</v>
      </c>
      <c r="F1298" s="15">
        <v>5</v>
      </c>
      <c r="G1298" s="15">
        <v>0.51</v>
      </c>
      <c r="H1298" s="15">
        <v>0.51</v>
      </c>
      <c r="I1298" s="15">
        <v>238.19</v>
      </c>
      <c r="J1298" s="15">
        <v>238.7</v>
      </c>
      <c r="K1298" s="15">
        <v>236.666</v>
      </c>
      <c r="L1298" s="15">
        <v>237.04400000000001</v>
      </c>
      <c r="M1298" s="15" t="s">
        <v>4357</v>
      </c>
      <c r="N1298" s="15" t="s">
        <v>4358</v>
      </c>
      <c r="O1298" s="15" t="s">
        <v>4359</v>
      </c>
      <c r="P1298" s="15">
        <v>0</v>
      </c>
      <c r="Q1298" s="15">
        <v>0</v>
      </c>
      <c r="R1298" s="15"/>
      <c r="S1298" s="15"/>
      <c r="T1298" s="15"/>
      <c r="U1298" s="15"/>
      <c r="V1298" s="15"/>
      <c r="W1298" s="15"/>
      <c r="X1298" s="15"/>
      <c r="Y1298" s="15"/>
      <c r="Z1298" s="15"/>
    </row>
    <row r="1299" spans="1:26" ht="13" x14ac:dyDescent="0.15">
      <c r="A1299" s="15">
        <v>397</v>
      </c>
      <c r="B1299" s="15" t="s">
        <v>2</v>
      </c>
      <c r="C1299" s="15" t="s">
        <v>5</v>
      </c>
      <c r="D1299" s="15">
        <v>41</v>
      </c>
      <c r="E1299" s="15" t="s">
        <v>40</v>
      </c>
      <c r="F1299" s="15" t="s">
        <v>463</v>
      </c>
      <c r="G1299" s="15">
        <v>0.21</v>
      </c>
      <c r="H1299" s="15">
        <v>0.21</v>
      </c>
      <c r="I1299" s="15">
        <v>238.7</v>
      </c>
      <c r="J1299" s="15">
        <v>238.91</v>
      </c>
      <c r="K1299" s="15">
        <v>237.04400000000001</v>
      </c>
      <c r="L1299" s="15">
        <v>237.2</v>
      </c>
      <c r="M1299" s="15" t="s">
        <v>4360</v>
      </c>
      <c r="N1299" s="15" t="s">
        <v>4361</v>
      </c>
      <c r="O1299" s="15" t="s">
        <v>4362</v>
      </c>
      <c r="P1299" s="15">
        <v>0</v>
      </c>
      <c r="Q1299" s="15">
        <v>0</v>
      </c>
      <c r="R1299" s="15"/>
      <c r="S1299" s="15"/>
      <c r="T1299" s="15"/>
      <c r="U1299" s="15"/>
      <c r="V1299" s="15"/>
      <c r="W1299" s="15"/>
      <c r="X1299" s="15"/>
      <c r="Y1299" s="15"/>
      <c r="Z1299" s="15"/>
    </row>
    <row r="1300" spans="1:26" ht="13" x14ac:dyDescent="0.15">
      <c r="A1300" s="15">
        <v>397</v>
      </c>
      <c r="B1300" s="15" t="s">
        <v>2</v>
      </c>
      <c r="C1300" s="15" t="s">
        <v>5</v>
      </c>
      <c r="D1300" s="15">
        <v>42</v>
      </c>
      <c r="E1300" s="15" t="s">
        <v>40</v>
      </c>
      <c r="F1300" s="15">
        <v>1</v>
      </c>
      <c r="G1300" s="15">
        <v>1.5</v>
      </c>
      <c r="H1300" s="15">
        <v>1.5</v>
      </c>
      <c r="I1300" s="15">
        <v>237.2</v>
      </c>
      <c r="J1300" s="15">
        <v>238.7</v>
      </c>
      <c r="K1300" s="15">
        <v>237.2</v>
      </c>
      <c r="L1300" s="15">
        <v>238.36500000000001</v>
      </c>
      <c r="M1300" s="15" t="s">
        <v>4363</v>
      </c>
      <c r="N1300" s="15" t="s">
        <v>4364</v>
      </c>
      <c r="O1300" s="15" t="s">
        <v>4365</v>
      </c>
      <c r="P1300" s="15">
        <v>0</v>
      </c>
      <c r="Q1300" s="15">
        <v>0</v>
      </c>
      <c r="R1300" s="15"/>
      <c r="S1300" s="15"/>
      <c r="T1300" s="15"/>
      <c r="U1300" s="15"/>
      <c r="V1300" s="15"/>
      <c r="W1300" s="15"/>
      <c r="X1300" s="15"/>
      <c r="Y1300" s="15"/>
      <c r="Z1300" s="15"/>
    </row>
    <row r="1301" spans="1:26" ht="13" x14ac:dyDescent="0.15">
      <c r="A1301" s="15">
        <v>397</v>
      </c>
      <c r="B1301" s="15" t="s">
        <v>2</v>
      </c>
      <c r="C1301" s="15" t="s">
        <v>5</v>
      </c>
      <c r="D1301" s="15">
        <v>42</v>
      </c>
      <c r="E1301" s="15" t="s">
        <v>40</v>
      </c>
      <c r="F1301" s="15">
        <v>2</v>
      </c>
      <c r="G1301" s="15">
        <v>1.5</v>
      </c>
      <c r="H1301" s="15">
        <v>1.5</v>
      </c>
      <c r="I1301" s="15">
        <v>238.7</v>
      </c>
      <c r="J1301" s="15">
        <v>240.2</v>
      </c>
      <c r="K1301" s="15">
        <v>238.36500000000001</v>
      </c>
      <c r="L1301" s="15">
        <v>239.53</v>
      </c>
      <c r="M1301" s="15" t="s">
        <v>4366</v>
      </c>
      <c r="N1301" s="15" t="s">
        <v>4367</v>
      </c>
      <c r="O1301" s="15" t="s">
        <v>4368</v>
      </c>
      <c r="P1301" s="15">
        <v>0</v>
      </c>
      <c r="Q1301" s="15">
        <v>0</v>
      </c>
      <c r="R1301" s="15"/>
      <c r="S1301" s="15"/>
      <c r="T1301" s="15"/>
      <c r="U1301" s="15"/>
      <c r="V1301" s="15"/>
      <c r="W1301" s="15"/>
      <c r="X1301" s="15"/>
      <c r="Y1301" s="15"/>
      <c r="Z1301" s="15"/>
    </row>
    <row r="1302" spans="1:26" ht="13" x14ac:dyDescent="0.15">
      <c r="A1302" s="15">
        <v>397</v>
      </c>
      <c r="B1302" s="15" t="s">
        <v>2</v>
      </c>
      <c r="C1302" s="15" t="s">
        <v>5</v>
      </c>
      <c r="D1302" s="15">
        <v>42</v>
      </c>
      <c r="E1302" s="15" t="s">
        <v>40</v>
      </c>
      <c r="F1302" s="15">
        <v>3</v>
      </c>
      <c r="G1302" s="15">
        <v>1.5</v>
      </c>
      <c r="H1302" s="15">
        <v>1.5</v>
      </c>
      <c r="I1302" s="15">
        <v>240.2</v>
      </c>
      <c r="J1302" s="15">
        <v>241.7</v>
      </c>
      <c r="K1302" s="15">
        <v>239.53</v>
      </c>
      <c r="L1302" s="15">
        <v>240.69499999999999</v>
      </c>
      <c r="M1302" s="15" t="s">
        <v>4369</v>
      </c>
      <c r="N1302" s="15" t="s">
        <v>4370</v>
      </c>
      <c r="O1302" s="15" t="s">
        <v>4371</v>
      </c>
      <c r="P1302" s="15">
        <v>0</v>
      </c>
      <c r="Q1302" s="15">
        <v>0</v>
      </c>
      <c r="R1302" s="15"/>
      <c r="S1302" s="15"/>
      <c r="T1302" s="15"/>
      <c r="U1302" s="15"/>
      <c r="V1302" s="15"/>
      <c r="W1302" s="15"/>
      <c r="X1302" s="15"/>
      <c r="Y1302" s="15"/>
      <c r="Z1302" s="15"/>
    </row>
    <row r="1303" spans="1:26" ht="13" x14ac:dyDescent="0.15">
      <c r="A1303" s="15">
        <v>397</v>
      </c>
      <c r="B1303" s="15" t="s">
        <v>2</v>
      </c>
      <c r="C1303" s="15" t="s">
        <v>5</v>
      </c>
      <c r="D1303" s="15">
        <v>42</v>
      </c>
      <c r="E1303" s="15" t="s">
        <v>40</v>
      </c>
      <c r="F1303" s="15">
        <v>4</v>
      </c>
      <c r="G1303" s="15">
        <v>1.51</v>
      </c>
      <c r="H1303" s="15">
        <v>1.51</v>
      </c>
      <c r="I1303" s="15">
        <v>241.7</v>
      </c>
      <c r="J1303" s="15">
        <v>243.21</v>
      </c>
      <c r="K1303" s="15">
        <v>240.69499999999999</v>
      </c>
      <c r="L1303" s="15">
        <v>241.86799999999999</v>
      </c>
      <c r="M1303" s="15" t="s">
        <v>4372</v>
      </c>
      <c r="N1303" s="15" t="s">
        <v>4373</v>
      </c>
      <c r="O1303" s="15" t="s">
        <v>4374</v>
      </c>
      <c r="P1303" s="15">
        <v>0</v>
      </c>
      <c r="Q1303" s="15">
        <v>0</v>
      </c>
      <c r="R1303" s="15"/>
      <c r="S1303" s="15"/>
      <c r="T1303" s="15"/>
      <c r="U1303" s="15"/>
      <c r="V1303" s="15"/>
      <c r="W1303" s="15"/>
      <c r="X1303" s="15"/>
      <c r="Y1303" s="15"/>
      <c r="Z1303" s="15"/>
    </row>
    <row r="1304" spans="1:26" ht="13" x14ac:dyDescent="0.15">
      <c r="A1304" s="15">
        <v>397</v>
      </c>
      <c r="B1304" s="15" t="s">
        <v>2</v>
      </c>
      <c r="C1304" s="15" t="s">
        <v>5</v>
      </c>
      <c r="D1304" s="15">
        <v>42</v>
      </c>
      <c r="E1304" s="15" t="s">
        <v>40</v>
      </c>
      <c r="F1304" s="15" t="s">
        <v>463</v>
      </c>
      <c r="G1304" s="15">
        <v>0.17</v>
      </c>
      <c r="H1304" s="15">
        <v>0.17</v>
      </c>
      <c r="I1304" s="15">
        <v>243.21</v>
      </c>
      <c r="J1304" s="15">
        <v>243.38</v>
      </c>
      <c r="K1304" s="15">
        <v>241.86799999999999</v>
      </c>
      <c r="L1304" s="15">
        <v>242</v>
      </c>
      <c r="M1304" s="15" t="s">
        <v>4375</v>
      </c>
      <c r="N1304" s="15" t="s">
        <v>4376</v>
      </c>
      <c r="O1304" s="15" t="s">
        <v>4377</v>
      </c>
      <c r="P1304" s="15">
        <v>0</v>
      </c>
      <c r="Q1304" s="15">
        <v>0</v>
      </c>
      <c r="R1304" s="15"/>
      <c r="S1304" s="15"/>
      <c r="T1304" s="15"/>
      <c r="U1304" s="15"/>
      <c r="V1304" s="15"/>
      <c r="W1304" s="15"/>
      <c r="X1304" s="15"/>
      <c r="Y1304" s="15"/>
      <c r="Z1304" s="15"/>
    </row>
    <row r="1305" spans="1:26" ht="13" x14ac:dyDescent="0.15">
      <c r="A1305" s="15">
        <v>397</v>
      </c>
      <c r="B1305" s="15" t="s">
        <v>2</v>
      </c>
      <c r="C1305" s="15" t="s">
        <v>5</v>
      </c>
      <c r="D1305" s="15">
        <v>43</v>
      </c>
      <c r="E1305" s="15" t="s">
        <v>40</v>
      </c>
      <c r="F1305" s="15">
        <v>1</v>
      </c>
      <c r="G1305" s="15">
        <v>1.5</v>
      </c>
      <c r="H1305" s="15">
        <v>1.5</v>
      </c>
      <c r="I1305" s="15">
        <v>242</v>
      </c>
      <c r="J1305" s="15">
        <v>243.5</v>
      </c>
      <c r="K1305" s="15">
        <v>242</v>
      </c>
      <c r="L1305" s="15">
        <v>242.99700000000001</v>
      </c>
      <c r="M1305" s="15" t="s">
        <v>4378</v>
      </c>
      <c r="N1305" s="15" t="s">
        <v>4379</v>
      </c>
      <c r="O1305" s="15" t="s">
        <v>4380</v>
      </c>
      <c r="P1305" s="15">
        <v>0</v>
      </c>
      <c r="Q1305" s="15">
        <v>0</v>
      </c>
      <c r="R1305" s="15"/>
      <c r="S1305" s="15"/>
      <c r="T1305" s="15"/>
      <c r="U1305" s="15"/>
      <c r="V1305" s="15"/>
      <c r="W1305" s="15"/>
      <c r="X1305" s="15"/>
      <c r="Y1305" s="15"/>
      <c r="Z1305" s="15"/>
    </row>
    <row r="1306" spans="1:26" ht="13" x14ac:dyDescent="0.15">
      <c r="A1306" s="15">
        <v>397</v>
      </c>
      <c r="B1306" s="15" t="s">
        <v>2</v>
      </c>
      <c r="C1306" s="15" t="s">
        <v>5</v>
      </c>
      <c r="D1306" s="15">
        <v>43</v>
      </c>
      <c r="E1306" s="15" t="s">
        <v>40</v>
      </c>
      <c r="F1306" s="15">
        <v>2</v>
      </c>
      <c r="G1306" s="15">
        <v>1.5</v>
      </c>
      <c r="H1306" s="15">
        <v>1.5</v>
      </c>
      <c r="I1306" s="15">
        <v>243.5</v>
      </c>
      <c r="J1306" s="15">
        <v>245</v>
      </c>
      <c r="K1306" s="15">
        <v>242.99700000000001</v>
      </c>
      <c r="L1306" s="15">
        <v>243.995</v>
      </c>
      <c r="M1306" s="15" t="s">
        <v>4381</v>
      </c>
      <c r="N1306" s="15" t="s">
        <v>4382</v>
      </c>
      <c r="O1306" s="15" t="s">
        <v>4383</v>
      </c>
      <c r="P1306" s="15">
        <v>0</v>
      </c>
      <c r="Q1306" s="15">
        <v>0</v>
      </c>
      <c r="R1306" s="15"/>
      <c r="S1306" s="15"/>
      <c r="T1306" s="15"/>
      <c r="U1306" s="15"/>
      <c r="V1306" s="15"/>
      <c r="W1306" s="15"/>
      <c r="X1306" s="15"/>
      <c r="Y1306" s="15"/>
      <c r="Z1306" s="15"/>
    </row>
    <row r="1307" spans="1:26" ht="13" x14ac:dyDescent="0.15">
      <c r="A1307" s="15">
        <v>397</v>
      </c>
      <c r="B1307" s="15" t="s">
        <v>2</v>
      </c>
      <c r="C1307" s="15" t="s">
        <v>5</v>
      </c>
      <c r="D1307" s="15">
        <v>43</v>
      </c>
      <c r="E1307" s="15" t="s">
        <v>40</v>
      </c>
      <c r="F1307" s="15">
        <v>3</v>
      </c>
      <c r="G1307" s="15">
        <v>1.5</v>
      </c>
      <c r="H1307" s="15">
        <v>1.51</v>
      </c>
      <c r="I1307" s="15">
        <v>245</v>
      </c>
      <c r="J1307" s="15">
        <v>246.51</v>
      </c>
      <c r="K1307" s="15">
        <v>243.995</v>
      </c>
      <c r="L1307" s="15">
        <v>244.999</v>
      </c>
      <c r="M1307" s="15" t="s">
        <v>4384</v>
      </c>
      <c r="N1307" s="15" t="s">
        <v>4385</v>
      </c>
      <c r="O1307" s="15" t="s">
        <v>4386</v>
      </c>
      <c r="P1307" s="15">
        <v>0</v>
      </c>
      <c r="Q1307" s="15">
        <v>0</v>
      </c>
      <c r="R1307" s="15"/>
      <c r="S1307" s="15"/>
      <c r="T1307" s="15"/>
      <c r="U1307" s="15"/>
      <c r="V1307" s="15"/>
      <c r="W1307" s="15"/>
      <c r="X1307" s="15"/>
      <c r="Y1307" s="15"/>
      <c r="Z1307" s="15"/>
    </row>
    <row r="1308" spans="1:26" ht="13" x14ac:dyDescent="0.15">
      <c r="A1308" s="15">
        <v>397</v>
      </c>
      <c r="B1308" s="15" t="s">
        <v>2</v>
      </c>
      <c r="C1308" s="15" t="s">
        <v>5</v>
      </c>
      <c r="D1308" s="15">
        <v>43</v>
      </c>
      <c r="E1308" s="15" t="s">
        <v>40</v>
      </c>
      <c r="F1308" s="15">
        <v>4</v>
      </c>
      <c r="G1308" s="15">
        <v>1.5</v>
      </c>
      <c r="H1308" s="15">
        <v>1.5</v>
      </c>
      <c r="I1308" s="15">
        <v>246.51</v>
      </c>
      <c r="J1308" s="15">
        <v>248.01</v>
      </c>
      <c r="K1308" s="15">
        <v>244.999</v>
      </c>
      <c r="L1308" s="15">
        <v>245.99600000000001</v>
      </c>
      <c r="M1308" s="15" t="s">
        <v>4387</v>
      </c>
      <c r="N1308" s="15" t="s">
        <v>4388</v>
      </c>
      <c r="O1308" s="15" t="s">
        <v>4389</v>
      </c>
      <c r="P1308" s="15">
        <v>0</v>
      </c>
      <c r="Q1308" s="15">
        <v>0</v>
      </c>
      <c r="R1308" s="15"/>
      <c r="S1308" s="15"/>
      <c r="T1308" s="15"/>
      <c r="U1308" s="15"/>
      <c r="V1308" s="15"/>
      <c r="W1308" s="15"/>
      <c r="X1308" s="15"/>
      <c r="Y1308" s="15"/>
      <c r="Z1308" s="15"/>
    </row>
    <row r="1309" spans="1:26" ht="13" x14ac:dyDescent="0.15">
      <c r="A1309" s="15">
        <v>397</v>
      </c>
      <c r="B1309" s="15" t="s">
        <v>2</v>
      </c>
      <c r="C1309" s="15" t="s">
        <v>5</v>
      </c>
      <c r="D1309" s="15">
        <v>43</v>
      </c>
      <c r="E1309" s="15" t="s">
        <v>40</v>
      </c>
      <c r="F1309" s="15">
        <v>5</v>
      </c>
      <c r="G1309" s="15">
        <v>1.1399999999999999</v>
      </c>
      <c r="H1309" s="15">
        <v>1.1399999999999999</v>
      </c>
      <c r="I1309" s="15">
        <v>248.01</v>
      </c>
      <c r="J1309" s="15">
        <v>249.15</v>
      </c>
      <c r="K1309" s="15">
        <v>245.99600000000001</v>
      </c>
      <c r="L1309" s="15">
        <v>246.75399999999999</v>
      </c>
      <c r="M1309" s="15" t="s">
        <v>4390</v>
      </c>
      <c r="N1309" s="15" t="s">
        <v>4391</v>
      </c>
      <c r="O1309" s="15" t="s">
        <v>4392</v>
      </c>
      <c r="P1309" s="15">
        <v>0</v>
      </c>
      <c r="Q1309" s="15">
        <v>0</v>
      </c>
      <c r="R1309" s="15"/>
      <c r="S1309" s="15"/>
      <c r="T1309" s="15"/>
      <c r="U1309" s="15"/>
      <c r="V1309" s="15"/>
      <c r="W1309" s="15"/>
      <c r="X1309" s="15"/>
      <c r="Y1309" s="15"/>
      <c r="Z1309" s="15"/>
    </row>
    <row r="1310" spans="1:26" ht="13" x14ac:dyDescent="0.15">
      <c r="A1310" s="15">
        <v>397</v>
      </c>
      <c r="B1310" s="15" t="s">
        <v>2</v>
      </c>
      <c r="C1310" s="15" t="s">
        <v>5</v>
      </c>
      <c r="D1310" s="15">
        <v>43</v>
      </c>
      <c r="E1310" s="15" t="s">
        <v>40</v>
      </c>
      <c r="F1310" s="15" t="s">
        <v>463</v>
      </c>
      <c r="G1310" s="15">
        <v>0.22</v>
      </c>
      <c r="H1310" s="15">
        <v>0.22</v>
      </c>
      <c r="I1310" s="15">
        <v>249.15</v>
      </c>
      <c r="J1310" s="15">
        <v>249.37</v>
      </c>
      <c r="K1310" s="15">
        <v>246.75399999999999</v>
      </c>
      <c r="L1310" s="15">
        <v>246.9</v>
      </c>
      <c r="M1310" s="15" t="s">
        <v>4393</v>
      </c>
      <c r="N1310" s="15" t="s">
        <v>4394</v>
      </c>
      <c r="O1310" s="15" t="s">
        <v>4395</v>
      </c>
      <c r="P1310" s="15">
        <v>0</v>
      </c>
      <c r="Q1310" s="15">
        <v>0</v>
      </c>
      <c r="R1310" s="15"/>
      <c r="S1310" s="15"/>
      <c r="T1310" s="15"/>
      <c r="U1310" s="15"/>
      <c r="V1310" s="15"/>
      <c r="W1310" s="15"/>
      <c r="X1310" s="15"/>
      <c r="Y1310" s="15"/>
      <c r="Z1310" s="15"/>
    </row>
    <row r="1311" spans="1:26" ht="13" x14ac:dyDescent="0.15">
      <c r="A1311" s="15">
        <v>397</v>
      </c>
      <c r="B1311" s="15" t="s">
        <v>2</v>
      </c>
      <c r="C1311" s="15" t="s">
        <v>5</v>
      </c>
      <c r="D1311" s="15">
        <v>44</v>
      </c>
      <c r="E1311" s="15" t="s">
        <v>40</v>
      </c>
      <c r="F1311" s="15">
        <v>1</v>
      </c>
      <c r="G1311" s="15">
        <v>1.5</v>
      </c>
      <c r="H1311" s="15">
        <v>1.5</v>
      </c>
      <c r="I1311" s="15">
        <v>246.9</v>
      </c>
      <c r="J1311" s="15">
        <v>248.4</v>
      </c>
      <c r="K1311" s="15">
        <v>246.9</v>
      </c>
      <c r="L1311" s="15">
        <v>247.91</v>
      </c>
      <c r="M1311" s="15" t="s">
        <v>4396</v>
      </c>
      <c r="N1311" s="15" t="s">
        <v>4397</v>
      </c>
      <c r="O1311" s="15" t="s">
        <v>4398</v>
      </c>
      <c r="P1311" s="15">
        <v>0</v>
      </c>
      <c r="Q1311" s="15">
        <v>0</v>
      </c>
      <c r="R1311" s="15"/>
      <c r="S1311" s="15"/>
      <c r="T1311" s="15"/>
      <c r="U1311" s="15"/>
      <c r="V1311" s="15"/>
      <c r="W1311" s="15"/>
      <c r="X1311" s="15"/>
      <c r="Y1311" s="15"/>
      <c r="Z1311" s="15"/>
    </row>
    <row r="1312" spans="1:26" ht="13" x14ac:dyDescent="0.15">
      <c r="A1312" s="15">
        <v>397</v>
      </c>
      <c r="B1312" s="15" t="s">
        <v>2</v>
      </c>
      <c r="C1312" s="15" t="s">
        <v>5</v>
      </c>
      <c r="D1312" s="15">
        <v>44</v>
      </c>
      <c r="E1312" s="15" t="s">
        <v>40</v>
      </c>
      <c r="F1312" s="15">
        <v>2</v>
      </c>
      <c r="G1312" s="15">
        <v>1.5</v>
      </c>
      <c r="H1312" s="15">
        <v>1.5</v>
      </c>
      <c r="I1312" s="15">
        <v>248.4</v>
      </c>
      <c r="J1312" s="15">
        <v>249.9</v>
      </c>
      <c r="K1312" s="15">
        <v>247.91</v>
      </c>
      <c r="L1312" s="15">
        <v>248.92</v>
      </c>
      <c r="M1312" s="15" t="s">
        <v>4399</v>
      </c>
      <c r="N1312" s="15" t="s">
        <v>4400</v>
      </c>
      <c r="O1312" s="15" t="s">
        <v>4401</v>
      </c>
      <c r="P1312" s="15">
        <v>0</v>
      </c>
      <c r="Q1312" s="15">
        <v>0</v>
      </c>
      <c r="R1312" s="15"/>
      <c r="S1312" s="15"/>
      <c r="T1312" s="15"/>
      <c r="U1312" s="15"/>
      <c r="V1312" s="15"/>
      <c r="W1312" s="15"/>
      <c r="X1312" s="15"/>
      <c r="Y1312" s="15"/>
      <c r="Z1312" s="15"/>
    </row>
    <row r="1313" spans="1:26" ht="13" x14ac:dyDescent="0.15">
      <c r="A1313" s="15">
        <v>397</v>
      </c>
      <c r="B1313" s="15" t="s">
        <v>2</v>
      </c>
      <c r="C1313" s="15" t="s">
        <v>5</v>
      </c>
      <c r="D1313" s="15">
        <v>44</v>
      </c>
      <c r="E1313" s="15" t="s">
        <v>40</v>
      </c>
      <c r="F1313" s="15">
        <v>3</v>
      </c>
      <c r="G1313" s="15">
        <v>1.5</v>
      </c>
      <c r="H1313" s="15">
        <v>1.5</v>
      </c>
      <c r="I1313" s="15">
        <v>249.9</v>
      </c>
      <c r="J1313" s="15">
        <v>251.4</v>
      </c>
      <c r="K1313" s="15">
        <v>248.92</v>
      </c>
      <c r="L1313" s="15">
        <v>249.929</v>
      </c>
      <c r="M1313" s="15" t="s">
        <v>4402</v>
      </c>
      <c r="N1313" s="15" t="s">
        <v>4403</v>
      </c>
      <c r="O1313" s="15" t="s">
        <v>4404</v>
      </c>
      <c r="P1313" s="15">
        <v>0</v>
      </c>
      <c r="Q1313" s="15">
        <v>0</v>
      </c>
      <c r="R1313" s="15"/>
      <c r="S1313" s="15"/>
      <c r="T1313" s="15"/>
      <c r="U1313" s="15"/>
      <c r="V1313" s="15"/>
      <c r="W1313" s="15"/>
      <c r="X1313" s="15"/>
      <c r="Y1313" s="15"/>
      <c r="Z1313" s="15"/>
    </row>
    <row r="1314" spans="1:26" ht="13" x14ac:dyDescent="0.15">
      <c r="A1314" s="15">
        <v>397</v>
      </c>
      <c r="B1314" s="15" t="s">
        <v>2</v>
      </c>
      <c r="C1314" s="15" t="s">
        <v>5</v>
      </c>
      <c r="D1314" s="15">
        <v>44</v>
      </c>
      <c r="E1314" s="15" t="s">
        <v>40</v>
      </c>
      <c r="F1314" s="15">
        <v>4</v>
      </c>
      <c r="G1314" s="15">
        <v>1.51</v>
      </c>
      <c r="H1314" s="15">
        <v>1.51</v>
      </c>
      <c r="I1314" s="15">
        <v>251.4</v>
      </c>
      <c r="J1314" s="15">
        <v>252.91</v>
      </c>
      <c r="K1314" s="15">
        <v>249.929</v>
      </c>
      <c r="L1314" s="15">
        <v>250.946</v>
      </c>
      <c r="M1314" s="15" t="s">
        <v>4405</v>
      </c>
      <c r="N1314" s="15" t="s">
        <v>4406</v>
      </c>
      <c r="O1314" s="15" t="s">
        <v>4407</v>
      </c>
      <c r="P1314" s="15">
        <v>0</v>
      </c>
      <c r="Q1314" s="15">
        <v>0</v>
      </c>
      <c r="R1314" s="15"/>
      <c r="S1314" s="15"/>
      <c r="T1314" s="15"/>
      <c r="U1314" s="15"/>
      <c r="V1314" s="15"/>
      <c r="W1314" s="15"/>
      <c r="X1314" s="15"/>
      <c r="Y1314" s="15"/>
      <c r="Z1314" s="15"/>
    </row>
    <row r="1315" spans="1:26" ht="13" x14ac:dyDescent="0.15">
      <c r="A1315" s="15">
        <v>397</v>
      </c>
      <c r="B1315" s="15" t="s">
        <v>2</v>
      </c>
      <c r="C1315" s="15" t="s">
        <v>5</v>
      </c>
      <c r="D1315" s="15">
        <v>44</v>
      </c>
      <c r="E1315" s="15" t="s">
        <v>40</v>
      </c>
      <c r="F1315" s="15">
        <v>5</v>
      </c>
      <c r="G1315" s="15">
        <v>0.96</v>
      </c>
      <c r="H1315" s="15">
        <v>0.96</v>
      </c>
      <c r="I1315" s="15">
        <v>252.91</v>
      </c>
      <c r="J1315" s="15">
        <v>253.87</v>
      </c>
      <c r="K1315" s="15">
        <v>250.946</v>
      </c>
      <c r="L1315" s="15">
        <v>251.59200000000001</v>
      </c>
      <c r="M1315" s="15" t="s">
        <v>4408</v>
      </c>
      <c r="N1315" s="15" t="s">
        <v>4409</v>
      </c>
      <c r="O1315" s="15" t="s">
        <v>4410</v>
      </c>
      <c r="P1315" s="15">
        <v>0</v>
      </c>
      <c r="Q1315" s="15">
        <v>0</v>
      </c>
      <c r="R1315" s="15"/>
      <c r="S1315" s="15"/>
      <c r="T1315" s="15"/>
      <c r="U1315" s="15"/>
      <c r="V1315" s="15"/>
      <c r="W1315" s="15"/>
      <c r="X1315" s="15"/>
      <c r="Y1315" s="15"/>
      <c r="Z1315" s="15"/>
    </row>
    <row r="1316" spans="1:26" ht="13" x14ac:dyDescent="0.15">
      <c r="A1316" s="15">
        <v>397</v>
      </c>
      <c r="B1316" s="15" t="s">
        <v>2</v>
      </c>
      <c r="C1316" s="15" t="s">
        <v>5</v>
      </c>
      <c r="D1316" s="15">
        <v>44</v>
      </c>
      <c r="E1316" s="15" t="s">
        <v>40</v>
      </c>
      <c r="F1316" s="15" t="s">
        <v>463</v>
      </c>
      <c r="G1316" s="15">
        <v>0.16</v>
      </c>
      <c r="H1316" s="15">
        <v>0.16</v>
      </c>
      <c r="I1316" s="15">
        <v>253.87</v>
      </c>
      <c r="J1316" s="15">
        <v>254.03</v>
      </c>
      <c r="K1316" s="15">
        <v>251.59200000000001</v>
      </c>
      <c r="L1316" s="15">
        <v>251.7</v>
      </c>
      <c r="M1316" s="15" t="s">
        <v>4411</v>
      </c>
      <c r="N1316" s="15" t="s">
        <v>4412</v>
      </c>
      <c r="O1316" s="15" t="s">
        <v>4413</v>
      </c>
      <c r="P1316" s="15">
        <v>0</v>
      </c>
      <c r="Q1316" s="15">
        <v>0</v>
      </c>
      <c r="R1316" s="15"/>
      <c r="S1316" s="15"/>
      <c r="T1316" s="15"/>
      <c r="U1316" s="15"/>
      <c r="V1316" s="15"/>
      <c r="W1316" s="15"/>
      <c r="X1316" s="15"/>
      <c r="Y1316" s="15"/>
      <c r="Z1316" s="15"/>
    </row>
    <row r="1317" spans="1:26" ht="13" x14ac:dyDescent="0.15">
      <c r="A1317" s="15">
        <v>397</v>
      </c>
      <c r="B1317" s="15" t="s">
        <v>2</v>
      </c>
      <c r="C1317" s="15" t="s">
        <v>5</v>
      </c>
      <c r="D1317" s="15">
        <v>45</v>
      </c>
      <c r="E1317" s="15" t="s">
        <v>40</v>
      </c>
      <c r="F1317" s="15">
        <v>1</v>
      </c>
      <c r="G1317" s="15">
        <v>1.5</v>
      </c>
      <c r="H1317" s="15">
        <v>1.5</v>
      </c>
      <c r="I1317" s="15">
        <v>251.7</v>
      </c>
      <c r="J1317" s="15">
        <v>253.2</v>
      </c>
      <c r="K1317" s="15">
        <v>251.7</v>
      </c>
      <c r="L1317" s="15">
        <v>252.94399999999999</v>
      </c>
      <c r="M1317" s="15" t="s">
        <v>4414</v>
      </c>
      <c r="N1317" s="15" t="s">
        <v>4415</v>
      </c>
      <c r="O1317" s="15" t="s">
        <v>4416</v>
      </c>
      <c r="P1317" s="15">
        <v>0</v>
      </c>
      <c r="Q1317" s="15">
        <v>0</v>
      </c>
      <c r="R1317" s="15"/>
      <c r="S1317" s="15"/>
      <c r="T1317" s="15"/>
      <c r="U1317" s="15"/>
      <c r="V1317" s="15"/>
      <c r="W1317" s="15"/>
      <c r="X1317" s="15"/>
      <c r="Y1317" s="15"/>
      <c r="Z1317" s="15"/>
    </row>
    <row r="1318" spans="1:26" ht="13" x14ac:dyDescent="0.15">
      <c r="A1318" s="15">
        <v>397</v>
      </c>
      <c r="B1318" s="15" t="s">
        <v>2</v>
      </c>
      <c r="C1318" s="15" t="s">
        <v>5</v>
      </c>
      <c r="D1318" s="15">
        <v>45</v>
      </c>
      <c r="E1318" s="15" t="s">
        <v>40</v>
      </c>
      <c r="F1318" s="15">
        <v>2</v>
      </c>
      <c r="G1318" s="15">
        <v>1.51</v>
      </c>
      <c r="H1318" s="15">
        <v>1.51</v>
      </c>
      <c r="I1318" s="15">
        <v>253.2</v>
      </c>
      <c r="J1318" s="15">
        <v>254.71</v>
      </c>
      <c r="K1318" s="15">
        <v>252.94399999999999</v>
      </c>
      <c r="L1318" s="15">
        <v>254.196</v>
      </c>
      <c r="M1318" s="15" t="s">
        <v>4417</v>
      </c>
      <c r="N1318" s="15" t="s">
        <v>4418</v>
      </c>
      <c r="O1318" s="15" t="s">
        <v>4419</v>
      </c>
      <c r="P1318" s="15">
        <v>0</v>
      </c>
      <c r="Q1318" s="15">
        <v>0</v>
      </c>
      <c r="R1318" s="15"/>
      <c r="S1318" s="15"/>
      <c r="T1318" s="15"/>
      <c r="U1318" s="15"/>
      <c r="V1318" s="15"/>
      <c r="W1318" s="15"/>
      <c r="X1318" s="15"/>
      <c r="Y1318" s="15"/>
      <c r="Z1318" s="15"/>
    </row>
    <row r="1319" spans="1:26" ht="13" x14ac:dyDescent="0.15">
      <c r="A1319" s="15">
        <v>397</v>
      </c>
      <c r="B1319" s="15" t="s">
        <v>2</v>
      </c>
      <c r="C1319" s="15" t="s">
        <v>5</v>
      </c>
      <c r="D1319" s="15">
        <v>45</v>
      </c>
      <c r="E1319" s="15" t="s">
        <v>40</v>
      </c>
      <c r="F1319" s="15">
        <v>3</v>
      </c>
      <c r="G1319" s="15">
        <v>1.5</v>
      </c>
      <c r="H1319" s="15">
        <v>1.5</v>
      </c>
      <c r="I1319" s="15">
        <v>254.71</v>
      </c>
      <c r="J1319" s="15">
        <v>256.20999999999998</v>
      </c>
      <c r="K1319" s="15">
        <v>254.196</v>
      </c>
      <c r="L1319" s="15">
        <v>255.43899999999999</v>
      </c>
      <c r="M1319" s="15" t="s">
        <v>4420</v>
      </c>
      <c r="N1319" s="15" t="s">
        <v>4421</v>
      </c>
      <c r="O1319" s="15" t="s">
        <v>4422</v>
      </c>
      <c r="P1319" s="15">
        <v>0</v>
      </c>
      <c r="Q1319" s="15">
        <v>0</v>
      </c>
      <c r="R1319" s="15"/>
      <c r="S1319" s="15"/>
      <c r="T1319" s="15"/>
      <c r="U1319" s="15"/>
      <c r="V1319" s="15"/>
      <c r="W1319" s="15"/>
      <c r="X1319" s="15"/>
      <c r="Y1319" s="15"/>
      <c r="Z1319" s="15"/>
    </row>
    <row r="1320" spans="1:26" ht="13" x14ac:dyDescent="0.15">
      <c r="A1320" s="15">
        <v>397</v>
      </c>
      <c r="B1320" s="15" t="s">
        <v>2</v>
      </c>
      <c r="C1320" s="15" t="s">
        <v>5</v>
      </c>
      <c r="D1320" s="15">
        <v>45</v>
      </c>
      <c r="E1320" s="15" t="s">
        <v>40</v>
      </c>
      <c r="F1320" s="15">
        <v>4</v>
      </c>
      <c r="G1320" s="15">
        <v>1.21</v>
      </c>
      <c r="H1320" s="15">
        <v>1.21</v>
      </c>
      <c r="I1320" s="15">
        <v>256.20999999999998</v>
      </c>
      <c r="J1320" s="15">
        <v>257.42</v>
      </c>
      <c r="K1320" s="15">
        <v>255.43899999999999</v>
      </c>
      <c r="L1320" s="15">
        <v>256.44200000000001</v>
      </c>
      <c r="M1320" s="15" t="s">
        <v>4423</v>
      </c>
      <c r="N1320" s="15" t="s">
        <v>4424</v>
      </c>
      <c r="O1320" s="15" t="s">
        <v>4425</v>
      </c>
      <c r="P1320" s="15">
        <v>0</v>
      </c>
      <c r="Q1320" s="15">
        <v>0</v>
      </c>
      <c r="R1320" s="15"/>
      <c r="S1320" s="15"/>
      <c r="T1320" s="15"/>
      <c r="U1320" s="15"/>
      <c r="V1320" s="15"/>
      <c r="W1320" s="15"/>
      <c r="X1320" s="15"/>
      <c r="Y1320" s="15"/>
      <c r="Z1320" s="15"/>
    </row>
    <row r="1321" spans="1:26" ht="13" x14ac:dyDescent="0.15">
      <c r="A1321" s="15">
        <v>397</v>
      </c>
      <c r="B1321" s="15" t="s">
        <v>2</v>
      </c>
      <c r="C1321" s="15" t="s">
        <v>5</v>
      </c>
      <c r="D1321" s="15">
        <v>45</v>
      </c>
      <c r="E1321" s="15" t="s">
        <v>40</v>
      </c>
      <c r="F1321" s="15" t="s">
        <v>463</v>
      </c>
      <c r="G1321" s="15">
        <v>0.19</v>
      </c>
      <c r="H1321" s="15">
        <v>0.19</v>
      </c>
      <c r="I1321" s="15">
        <v>257.42</v>
      </c>
      <c r="J1321" s="15">
        <v>257.61</v>
      </c>
      <c r="K1321" s="15">
        <v>256.44200000000001</v>
      </c>
      <c r="L1321" s="15">
        <v>256.60000000000002</v>
      </c>
      <c r="M1321" s="15" t="s">
        <v>4426</v>
      </c>
      <c r="N1321" s="15" t="s">
        <v>4427</v>
      </c>
      <c r="O1321" s="15" t="s">
        <v>4428</v>
      </c>
      <c r="P1321" s="15">
        <v>0</v>
      </c>
      <c r="Q1321" s="15">
        <v>0</v>
      </c>
      <c r="R1321" s="15"/>
      <c r="S1321" s="15"/>
      <c r="T1321" s="15"/>
      <c r="U1321" s="15"/>
      <c r="V1321" s="15"/>
      <c r="W1321" s="15"/>
      <c r="X1321" s="15"/>
      <c r="Y1321" s="15"/>
      <c r="Z1321" s="15"/>
    </row>
    <row r="1322" spans="1:26" ht="13" x14ac:dyDescent="0.15">
      <c r="A1322" s="15">
        <v>397</v>
      </c>
      <c r="B1322" s="15" t="s">
        <v>2</v>
      </c>
      <c r="C1322" s="15" t="s">
        <v>5</v>
      </c>
      <c r="D1322" s="15">
        <v>46</v>
      </c>
      <c r="E1322" s="15" t="s">
        <v>40</v>
      </c>
      <c r="F1322" s="15">
        <v>1</v>
      </c>
      <c r="G1322" s="15">
        <v>1.49</v>
      </c>
      <c r="H1322" s="15">
        <v>1.49</v>
      </c>
      <c r="I1322" s="15">
        <v>256.60000000000002</v>
      </c>
      <c r="J1322" s="15">
        <v>258.08999999999997</v>
      </c>
      <c r="K1322" s="15">
        <v>256.60000000000002</v>
      </c>
      <c r="L1322" s="15">
        <v>257.649</v>
      </c>
      <c r="M1322" s="15" t="s">
        <v>4429</v>
      </c>
      <c r="N1322" s="15" t="s">
        <v>4430</v>
      </c>
      <c r="O1322" s="15" t="s">
        <v>4431</v>
      </c>
      <c r="P1322" s="15">
        <v>0</v>
      </c>
      <c r="Q1322" s="15">
        <v>0</v>
      </c>
      <c r="R1322" s="15"/>
      <c r="S1322" s="15"/>
      <c r="T1322" s="15"/>
      <c r="U1322" s="15"/>
      <c r="V1322" s="15"/>
      <c r="W1322" s="15"/>
      <c r="X1322" s="15"/>
      <c r="Y1322" s="15"/>
      <c r="Z1322" s="15"/>
    </row>
    <row r="1323" spans="1:26" ht="13" x14ac:dyDescent="0.15">
      <c r="A1323" s="15">
        <v>397</v>
      </c>
      <c r="B1323" s="15" t="s">
        <v>2</v>
      </c>
      <c r="C1323" s="15" t="s">
        <v>5</v>
      </c>
      <c r="D1323" s="15">
        <v>46</v>
      </c>
      <c r="E1323" s="15" t="s">
        <v>40</v>
      </c>
      <c r="F1323" s="15">
        <v>2</v>
      </c>
      <c r="G1323" s="15">
        <v>1.49</v>
      </c>
      <c r="H1323" s="15">
        <v>1.49</v>
      </c>
      <c r="I1323" s="15">
        <v>258.08999999999997</v>
      </c>
      <c r="J1323" s="15">
        <v>259.58</v>
      </c>
      <c r="K1323" s="15">
        <v>257.649</v>
      </c>
      <c r="L1323" s="15">
        <v>258.697</v>
      </c>
      <c r="M1323" s="15" t="s">
        <v>4432</v>
      </c>
      <c r="N1323" s="15" t="s">
        <v>4433</v>
      </c>
      <c r="O1323" s="15" t="s">
        <v>4434</v>
      </c>
      <c r="P1323" s="15">
        <v>0</v>
      </c>
      <c r="Q1323" s="15">
        <v>0</v>
      </c>
      <c r="R1323" s="15"/>
      <c r="S1323" s="15"/>
      <c r="T1323" s="15"/>
      <c r="U1323" s="15"/>
      <c r="V1323" s="15"/>
      <c r="W1323" s="15"/>
      <c r="X1323" s="15"/>
      <c r="Y1323" s="15"/>
      <c r="Z1323" s="15"/>
    </row>
    <row r="1324" spans="1:26" ht="13" x14ac:dyDescent="0.15">
      <c r="A1324" s="15">
        <v>397</v>
      </c>
      <c r="B1324" s="15" t="s">
        <v>2</v>
      </c>
      <c r="C1324" s="15" t="s">
        <v>5</v>
      </c>
      <c r="D1324" s="15">
        <v>46</v>
      </c>
      <c r="E1324" s="15" t="s">
        <v>40</v>
      </c>
      <c r="F1324" s="15">
        <v>3</v>
      </c>
      <c r="G1324" s="15">
        <v>1.49</v>
      </c>
      <c r="H1324" s="15">
        <v>1.49</v>
      </c>
      <c r="I1324" s="15">
        <v>259.58</v>
      </c>
      <c r="J1324" s="15">
        <v>261.07</v>
      </c>
      <c r="K1324" s="15">
        <v>258.697</v>
      </c>
      <c r="L1324" s="15">
        <v>259.74599999999998</v>
      </c>
      <c r="M1324" s="15" t="s">
        <v>4435</v>
      </c>
      <c r="N1324" s="15" t="s">
        <v>4436</v>
      </c>
      <c r="O1324" s="15" t="s">
        <v>4437</v>
      </c>
      <c r="P1324" s="15">
        <v>0</v>
      </c>
      <c r="Q1324" s="15">
        <v>0</v>
      </c>
      <c r="R1324" s="15"/>
      <c r="S1324" s="15"/>
      <c r="T1324" s="15"/>
      <c r="U1324" s="15"/>
      <c r="V1324" s="15"/>
      <c r="W1324" s="15"/>
      <c r="X1324" s="15"/>
      <c r="Y1324" s="15"/>
      <c r="Z1324" s="15"/>
    </row>
    <row r="1325" spans="1:26" ht="13" x14ac:dyDescent="0.15">
      <c r="A1325" s="15">
        <v>397</v>
      </c>
      <c r="B1325" s="15" t="s">
        <v>2</v>
      </c>
      <c r="C1325" s="15" t="s">
        <v>5</v>
      </c>
      <c r="D1325" s="15">
        <v>46</v>
      </c>
      <c r="E1325" s="15" t="s">
        <v>40</v>
      </c>
      <c r="F1325" s="15">
        <v>4</v>
      </c>
      <c r="G1325" s="15">
        <v>1.48</v>
      </c>
      <c r="H1325" s="15">
        <v>1.48</v>
      </c>
      <c r="I1325" s="15">
        <v>261.07</v>
      </c>
      <c r="J1325" s="15">
        <v>262.55</v>
      </c>
      <c r="K1325" s="15">
        <v>259.74599999999998</v>
      </c>
      <c r="L1325" s="15">
        <v>260.78800000000001</v>
      </c>
      <c r="M1325" s="15" t="s">
        <v>4438</v>
      </c>
      <c r="N1325" s="15" t="s">
        <v>4439</v>
      </c>
      <c r="O1325" s="15" t="s">
        <v>4440</v>
      </c>
      <c r="P1325" s="15">
        <v>0</v>
      </c>
      <c r="Q1325" s="15">
        <v>0</v>
      </c>
      <c r="R1325" s="15"/>
      <c r="S1325" s="15"/>
      <c r="T1325" s="15"/>
      <c r="U1325" s="15"/>
      <c r="V1325" s="15"/>
      <c r="W1325" s="15"/>
      <c r="X1325" s="15"/>
      <c r="Y1325" s="15"/>
      <c r="Z1325" s="15"/>
    </row>
    <row r="1326" spans="1:26" ht="13" x14ac:dyDescent="0.15">
      <c r="A1326" s="15">
        <v>397</v>
      </c>
      <c r="B1326" s="15" t="s">
        <v>2</v>
      </c>
      <c r="C1326" s="15" t="s">
        <v>5</v>
      </c>
      <c r="D1326" s="15">
        <v>46</v>
      </c>
      <c r="E1326" s="15" t="s">
        <v>40</v>
      </c>
      <c r="F1326" s="15">
        <v>5</v>
      </c>
      <c r="G1326" s="15">
        <v>0.52</v>
      </c>
      <c r="H1326" s="15">
        <v>0.52</v>
      </c>
      <c r="I1326" s="15">
        <v>262.55</v>
      </c>
      <c r="J1326" s="15">
        <v>263.07</v>
      </c>
      <c r="K1326" s="15">
        <v>260.78800000000001</v>
      </c>
      <c r="L1326" s="15">
        <v>261.154</v>
      </c>
      <c r="M1326" s="15" t="s">
        <v>4441</v>
      </c>
      <c r="N1326" s="15" t="s">
        <v>4442</v>
      </c>
      <c r="O1326" s="15" t="s">
        <v>4443</v>
      </c>
      <c r="P1326" s="15">
        <v>0</v>
      </c>
      <c r="Q1326" s="15">
        <v>0</v>
      </c>
      <c r="R1326" s="15"/>
      <c r="S1326" s="15"/>
      <c r="T1326" s="15"/>
      <c r="U1326" s="15"/>
      <c r="V1326" s="15"/>
      <c r="W1326" s="15"/>
      <c r="X1326" s="15"/>
      <c r="Y1326" s="15"/>
      <c r="Z1326" s="15"/>
    </row>
    <row r="1327" spans="1:26" ht="13" x14ac:dyDescent="0.15">
      <c r="A1327" s="15">
        <v>397</v>
      </c>
      <c r="B1327" s="15" t="s">
        <v>2</v>
      </c>
      <c r="C1327" s="15" t="s">
        <v>5</v>
      </c>
      <c r="D1327" s="15">
        <v>46</v>
      </c>
      <c r="E1327" s="15" t="s">
        <v>40</v>
      </c>
      <c r="F1327" s="15" t="s">
        <v>463</v>
      </c>
      <c r="G1327" s="15">
        <v>0.35</v>
      </c>
      <c r="H1327" s="15">
        <v>0.35</v>
      </c>
      <c r="I1327" s="15">
        <v>263.07</v>
      </c>
      <c r="J1327" s="15">
        <v>263.42</v>
      </c>
      <c r="K1327" s="15">
        <v>261.154</v>
      </c>
      <c r="L1327" s="15">
        <v>261.39999999999998</v>
      </c>
      <c r="M1327" s="15" t="s">
        <v>4444</v>
      </c>
      <c r="N1327" s="15" t="s">
        <v>4445</v>
      </c>
      <c r="O1327" s="15" t="s">
        <v>4446</v>
      </c>
      <c r="P1327" s="15">
        <v>0</v>
      </c>
      <c r="Q1327" s="15">
        <v>0</v>
      </c>
      <c r="R1327" s="15"/>
      <c r="S1327" s="15"/>
      <c r="T1327" s="15"/>
      <c r="U1327" s="15"/>
      <c r="V1327" s="15"/>
      <c r="W1327" s="15"/>
      <c r="X1327" s="15"/>
      <c r="Y1327" s="15"/>
      <c r="Z1327" s="15"/>
    </row>
    <row r="1328" spans="1:26" ht="13" x14ac:dyDescent="0.15">
      <c r="A1328" s="15">
        <v>397</v>
      </c>
      <c r="B1328" s="15" t="s">
        <v>2</v>
      </c>
      <c r="C1328" s="15" t="s">
        <v>5</v>
      </c>
      <c r="D1328" s="15">
        <v>47</v>
      </c>
      <c r="E1328" s="15" t="s">
        <v>40</v>
      </c>
      <c r="F1328" s="15">
        <v>1</v>
      </c>
      <c r="G1328" s="15">
        <v>1.49</v>
      </c>
      <c r="H1328" s="15">
        <v>1.49</v>
      </c>
      <c r="I1328" s="15">
        <v>261.39999999999998</v>
      </c>
      <c r="J1328" s="15">
        <v>262.89</v>
      </c>
      <c r="K1328" s="15">
        <v>261.39999999999998</v>
      </c>
      <c r="L1328" s="15">
        <v>262.56900000000002</v>
      </c>
      <c r="M1328" s="15" t="s">
        <v>4447</v>
      </c>
      <c r="N1328" s="15" t="s">
        <v>4448</v>
      </c>
      <c r="O1328" s="15" t="s">
        <v>4449</v>
      </c>
      <c r="P1328" s="15">
        <v>0</v>
      </c>
      <c r="Q1328" s="15">
        <v>0</v>
      </c>
      <c r="R1328" s="15"/>
      <c r="S1328" s="15"/>
      <c r="T1328" s="15"/>
      <c r="U1328" s="15"/>
      <c r="V1328" s="15"/>
      <c r="W1328" s="15"/>
      <c r="X1328" s="15"/>
      <c r="Y1328" s="15"/>
      <c r="Z1328" s="15"/>
    </row>
    <row r="1329" spans="1:26" ht="13" x14ac:dyDescent="0.15">
      <c r="A1329" s="15">
        <v>397</v>
      </c>
      <c r="B1329" s="15" t="s">
        <v>2</v>
      </c>
      <c r="C1329" s="15" t="s">
        <v>5</v>
      </c>
      <c r="D1329" s="15">
        <v>47</v>
      </c>
      <c r="E1329" s="15" t="s">
        <v>40</v>
      </c>
      <c r="F1329" s="15">
        <v>2</v>
      </c>
      <c r="G1329" s="15">
        <v>1.5</v>
      </c>
      <c r="H1329" s="15">
        <v>1.5</v>
      </c>
      <c r="I1329" s="15">
        <v>262.89</v>
      </c>
      <c r="J1329" s="15">
        <v>264.39</v>
      </c>
      <c r="K1329" s="15">
        <v>262.56900000000002</v>
      </c>
      <c r="L1329" s="15">
        <v>263.745</v>
      </c>
      <c r="M1329" s="15" t="s">
        <v>4450</v>
      </c>
      <c r="N1329" s="15" t="s">
        <v>4451</v>
      </c>
      <c r="O1329" s="15" t="s">
        <v>4452</v>
      </c>
      <c r="P1329" s="15">
        <v>0</v>
      </c>
      <c r="Q1329" s="15">
        <v>0</v>
      </c>
      <c r="R1329" s="15"/>
      <c r="S1329" s="15"/>
      <c r="T1329" s="15"/>
      <c r="U1329" s="15"/>
      <c r="V1329" s="15"/>
      <c r="W1329" s="15"/>
      <c r="X1329" s="15"/>
      <c r="Y1329" s="15"/>
      <c r="Z1329" s="15"/>
    </row>
    <row r="1330" spans="1:26" ht="13" x14ac:dyDescent="0.15">
      <c r="A1330" s="15">
        <v>397</v>
      </c>
      <c r="B1330" s="15" t="s">
        <v>2</v>
      </c>
      <c r="C1330" s="15" t="s">
        <v>5</v>
      </c>
      <c r="D1330" s="15">
        <v>47</v>
      </c>
      <c r="E1330" s="15" t="s">
        <v>40</v>
      </c>
      <c r="F1330" s="15">
        <v>3</v>
      </c>
      <c r="G1330" s="15">
        <v>1.49</v>
      </c>
      <c r="H1330" s="15">
        <v>1.49</v>
      </c>
      <c r="I1330" s="15">
        <v>264.39</v>
      </c>
      <c r="J1330" s="15">
        <v>265.88</v>
      </c>
      <c r="K1330" s="15">
        <v>263.745</v>
      </c>
      <c r="L1330" s="15">
        <v>264.91399999999999</v>
      </c>
      <c r="M1330" s="15" t="s">
        <v>4453</v>
      </c>
      <c r="N1330" s="15" t="s">
        <v>4454</v>
      </c>
      <c r="O1330" s="15" t="s">
        <v>4455</v>
      </c>
      <c r="P1330" s="15">
        <v>0</v>
      </c>
      <c r="Q1330" s="15">
        <v>0</v>
      </c>
      <c r="R1330" s="15"/>
      <c r="S1330" s="15"/>
      <c r="T1330" s="15"/>
      <c r="U1330" s="15"/>
      <c r="V1330" s="15"/>
      <c r="W1330" s="15"/>
      <c r="X1330" s="15"/>
      <c r="Y1330" s="15"/>
      <c r="Z1330" s="15"/>
    </row>
    <row r="1331" spans="1:26" ht="13" x14ac:dyDescent="0.15">
      <c r="A1331" s="15">
        <v>397</v>
      </c>
      <c r="B1331" s="15" t="s">
        <v>2</v>
      </c>
      <c r="C1331" s="15" t="s">
        <v>5</v>
      </c>
      <c r="D1331" s="15">
        <v>47</v>
      </c>
      <c r="E1331" s="15" t="s">
        <v>40</v>
      </c>
      <c r="F1331" s="15">
        <v>4</v>
      </c>
      <c r="G1331" s="15">
        <v>1.51</v>
      </c>
      <c r="H1331" s="15">
        <v>1.51</v>
      </c>
      <c r="I1331" s="15">
        <v>265.88</v>
      </c>
      <c r="J1331" s="15">
        <v>267.39</v>
      </c>
      <c r="K1331" s="15">
        <v>264.91399999999999</v>
      </c>
      <c r="L1331" s="15">
        <v>266.09800000000001</v>
      </c>
      <c r="M1331" s="15" t="s">
        <v>4456</v>
      </c>
      <c r="N1331" s="15" t="s">
        <v>4457</v>
      </c>
      <c r="O1331" s="15" t="s">
        <v>4458</v>
      </c>
      <c r="P1331" s="15">
        <v>0</v>
      </c>
      <c r="Q1331" s="15">
        <v>0</v>
      </c>
      <c r="R1331" s="15"/>
      <c r="S1331" s="15"/>
      <c r="T1331" s="15"/>
      <c r="U1331" s="15"/>
      <c r="V1331" s="15"/>
      <c r="W1331" s="15"/>
      <c r="X1331" s="15"/>
      <c r="Y1331" s="15"/>
      <c r="Z1331" s="15"/>
    </row>
    <row r="1332" spans="1:26" ht="13" x14ac:dyDescent="0.15">
      <c r="A1332" s="15">
        <v>397</v>
      </c>
      <c r="B1332" s="15" t="s">
        <v>2</v>
      </c>
      <c r="C1332" s="15" t="s">
        <v>5</v>
      </c>
      <c r="D1332" s="15">
        <v>47</v>
      </c>
      <c r="E1332" s="15" t="s">
        <v>40</v>
      </c>
      <c r="F1332" s="15">
        <v>5</v>
      </c>
      <c r="G1332" s="15">
        <v>1.42</v>
      </c>
      <c r="H1332" s="15">
        <v>1.42</v>
      </c>
      <c r="I1332" s="15">
        <v>267.39</v>
      </c>
      <c r="J1332" s="15">
        <v>268.81</v>
      </c>
      <c r="K1332" s="15">
        <v>266.09800000000001</v>
      </c>
      <c r="L1332" s="15">
        <v>267.21199999999999</v>
      </c>
      <c r="M1332" s="15" t="s">
        <v>4459</v>
      </c>
      <c r="N1332" s="15" t="s">
        <v>4460</v>
      </c>
      <c r="O1332" s="15" t="s">
        <v>4461</v>
      </c>
      <c r="P1332" s="15">
        <v>0</v>
      </c>
      <c r="Q1332" s="15">
        <v>0</v>
      </c>
      <c r="R1332" s="15"/>
      <c r="S1332" s="15"/>
      <c r="T1332" s="15"/>
      <c r="U1332" s="15"/>
      <c r="V1332" s="15"/>
      <c r="W1332" s="15"/>
      <c r="X1332" s="15"/>
      <c r="Y1332" s="15"/>
      <c r="Z1332" s="15"/>
    </row>
    <row r="1333" spans="1:26" ht="13" x14ac:dyDescent="0.15">
      <c r="A1333" s="15">
        <v>397</v>
      </c>
      <c r="B1333" s="15" t="s">
        <v>2</v>
      </c>
      <c r="C1333" s="15" t="s">
        <v>5</v>
      </c>
      <c r="D1333" s="15">
        <v>47</v>
      </c>
      <c r="E1333" s="15" t="s">
        <v>40</v>
      </c>
      <c r="F1333" s="15" t="s">
        <v>463</v>
      </c>
      <c r="G1333" s="15">
        <v>0.24</v>
      </c>
      <c r="H1333" s="15">
        <v>0.24</v>
      </c>
      <c r="I1333" s="15">
        <v>268.81</v>
      </c>
      <c r="J1333" s="15">
        <v>269.05</v>
      </c>
      <c r="K1333" s="15">
        <v>267.21199999999999</v>
      </c>
      <c r="L1333" s="15">
        <v>267.39999999999998</v>
      </c>
      <c r="M1333" s="15" t="s">
        <v>4462</v>
      </c>
      <c r="N1333" s="15" t="s">
        <v>4463</v>
      </c>
      <c r="O1333" s="15" t="s">
        <v>4464</v>
      </c>
      <c r="P1333" s="15">
        <v>0</v>
      </c>
      <c r="Q1333" s="15">
        <v>0</v>
      </c>
      <c r="R1333" s="15"/>
      <c r="S1333" s="15"/>
      <c r="T1333" s="15"/>
      <c r="U1333" s="15"/>
      <c r="V1333" s="15"/>
      <c r="W1333" s="15"/>
      <c r="X1333" s="15"/>
      <c r="Y1333" s="15"/>
      <c r="Z1333" s="15"/>
    </row>
    <row r="1334" spans="1:26" ht="13" x14ac:dyDescent="0.15">
      <c r="A1334" s="15">
        <v>397</v>
      </c>
      <c r="B1334" s="15" t="s">
        <v>2</v>
      </c>
      <c r="C1334" s="15" t="s">
        <v>5</v>
      </c>
      <c r="D1334" s="15">
        <v>48</v>
      </c>
      <c r="E1334" s="15" t="s">
        <v>40</v>
      </c>
      <c r="F1334" s="15">
        <v>1</v>
      </c>
      <c r="G1334" s="15">
        <v>1.5</v>
      </c>
      <c r="H1334" s="15">
        <v>1.5</v>
      </c>
      <c r="I1334" s="15">
        <v>267.39999999999998</v>
      </c>
      <c r="J1334" s="15">
        <v>268.89999999999998</v>
      </c>
      <c r="K1334" s="15">
        <v>267.39999999999998</v>
      </c>
      <c r="L1334" s="15">
        <v>268.60599999999999</v>
      </c>
      <c r="M1334" s="15" t="s">
        <v>4465</v>
      </c>
      <c r="N1334" s="15" t="s">
        <v>4466</v>
      </c>
      <c r="O1334" s="15" t="s">
        <v>4467</v>
      </c>
      <c r="P1334" s="15">
        <v>0</v>
      </c>
      <c r="Q1334" s="15">
        <v>0</v>
      </c>
      <c r="R1334" s="15"/>
      <c r="S1334" s="15"/>
      <c r="T1334" s="15"/>
      <c r="U1334" s="15"/>
      <c r="V1334" s="15"/>
      <c r="W1334" s="15"/>
      <c r="X1334" s="15"/>
      <c r="Y1334" s="15"/>
      <c r="Z1334" s="15"/>
    </row>
    <row r="1335" spans="1:26" ht="13" x14ac:dyDescent="0.15">
      <c r="A1335" s="15">
        <v>397</v>
      </c>
      <c r="B1335" s="15" t="s">
        <v>2</v>
      </c>
      <c r="C1335" s="15" t="s">
        <v>5</v>
      </c>
      <c r="D1335" s="15">
        <v>48</v>
      </c>
      <c r="E1335" s="15" t="s">
        <v>40</v>
      </c>
      <c r="F1335" s="15">
        <v>2</v>
      </c>
      <c r="G1335" s="15">
        <v>1.49</v>
      </c>
      <c r="H1335" s="15">
        <v>1.49</v>
      </c>
      <c r="I1335" s="15">
        <v>268.89999999999998</v>
      </c>
      <c r="J1335" s="15">
        <v>270.39</v>
      </c>
      <c r="K1335" s="15">
        <v>268.60599999999999</v>
      </c>
      <c r="L1335" s="15">
        <v>269.80399999999997</v>
      </c>
      <c r="M1335" s="15" t="s">
        <v>4468</v>
      </c>
      <c r="N1335" s="15" t="s">
        <v>4469</v>
      </c>
      <c r="O1335" s="15" t="s">
        <v>4470</v>
      </c>
      <c r="P1335" s="15">
        <v>0</v>
      </c>
      <c r="Q1335" s="15">
        <v>0</v>
      </c>
      <c r="R1335" s="15"/>
      <c r="S1335" s="15"/>
      <c r="T1335" s="15"/>
      <c r="U1335" s="15"/>
      <c r="V1335" s="15"/>
      <c r="W1335" s="15"/>
      <c r="X1335" s="15"/>
      <c r="Y1335" s="15"/>
      <c r="Z1335" s="15"/>
    </row>
    <row r="1336" spans="1:26" ht="13" x14ac:dyDescent="0.15">
      <c r="A1336" s="15">
        <v>397</v>
      </c>
      <c r="B1336" s="15" t="s">
        <v>2</v>
      </c>
      <c r="C1336" s="15" t="s">
        <v>5</v>
      </c>
      <c r="D1336" s="15">
        <v>48</v>
      </c>
      <c r="E1336" s="15" t="s">
        <v>40</v>
      </c>
      <c r="F1336" s="15">
        <v>3</v>
      </c>
      <c r="G1336" s="15">
        <v>1.5</v>
      </c>
      <c r="H1336" s="15">
        <v>1.5</v>
      </c>
      <c r="I1336" s="15">
        <v>270.39</v>
      </c>
      <c r="J1336" s="15">
        <v>271.89</v>
      </c>
      <c r="K1336" s="15">
        <v>269.80399999999997</v>
      </c>
      <c r="L1336" s="15">
        <v>271.01</v>
      </c>
      <c r="M1336" s="15" t="s">
        <v>4471</v>
      </c>
      <c r="N1336" s="15" t="s">
        <v>4472</v>
      </c>
      <c r="O1336" s="15" t="s">
        <v>4473</v>
      </c>
      <c r="P1336" s="15">
        <v>0</v>
      </c>
      <c r="Q1336" s="15">
        <v>0</v>
      </c>
      <c r="R1336" s="15"/>
      <c r="S1336" s="15"/>
      <c r="T1336" s="15"/>
      <c r="U1336" s="15"/>
      <c r="V1336" s="15"/>
      <c r="W1336" s="15"/>
      <c r="X1336" s="15"/>
      <c r="Y1336" s="15"/>
      <c r="Z1336" s="15"/>
    </row>
    <row r="1337" spans="1:26" ht="13" x14ac:dyDescent="0.15">
      <c r="A1337" s="15">
        <v>397</v>
      </c>
      <c r="B1337" s="15" t="s">
        <v>2</v>
      </c>
      <c r="C1337" s="15" t="s">
        <v>5</v>
      </c>
      <c r="D1337" s="15">
        <v>48</v>
      </c>
      <c r="E1337" s="15" t="s">
        <v>40</v>
      </c>
      <c r="F1337" s="15">
        <v>4</v>
      </c>
      <c r="G1337" s="15">
        <v>1.1399999999999999</v>
      </c>
      <c r="H1337" s="15">
        <v>1.1399999999999999</v>
      </c>
      <c r="I1337" s="15">
        <v>271.89</v>
      </c>
      <c r="J1337" s="15">
        <v>273.02999999999997</v>
      </c>
      <c r="K1337" s="15">
        <v>271.01</v>
      </c>
      <c r="L1337" s="15">
        <v>271.92700000000002</v>
      </c>
      <c r="M1337" s="15" t="s">
        <v>4474</v>
      </c>
      <c r="N1337" s="15" t="s">
        <v>4475</v>
      </c>
      <c r="O1337" s="15" t="s">
        <v>4476</v>
      </c>
      <c r="P1337" s="15">
        <v>0</v>
      </c>
      <c r="Q1337" s="15">
        <v>0</v>
      </c>
      <c r="R1337" s="15"/>
      <c r="S1337" s="15"/>
      <c r="T1337" s="15"/>
      <c r="U1337" s="15"/>
      <c r="V1337" s="15"/>
      <c r="W1337" s="15"/>
      <c r="X1337" s="15"/>
      <c r="Y1337" s="15"/>
      <c r="Z1337" s="15"/>
    </row>
    <row r="1338" spans="1:26" ht="13" x14ac:dyDescent="0.15">
      <c r="A1338" s="15">
        <v>397</v>
      </c>
      <c r="B1338" s="15" t="s">
        <v>2</v>
      </c>
      <c r="C1338" s="15" t="s">
        <v>5</v>
      </c>
      <c r="D1338" s="15">
        <v>48</v>
      </c>
      <c r="E1338" s="15" t="s">
        <v>40</v>
      </c>
      <c r="F1338" s="15" t="s">
        <v>463</v>
      </c>
      <c r="G1338" s="15">
        <v>0.34</v>
      </c>
      <c r="H1338" s="15">
        <v>0.34</v>
      </c>
      <c r="I1338" s="15">
        <v>273.02999999999997</v>
      </c>
      <c r="J1338" s="15">
        <v>273.37</v>
      </c>
      <c r="K1338" s="15">
        <v>271.92700000000002</v>
      </c>
      <c r="L1338" s="15">
        <v>272.2</v>
      </c>
      <c r="M1338" s="15" t="s">
        <v>4477</v>
      </c>
      <c r="N1338" s="15" t="s">
        <v>4478</v>
      </c>
      <c r="O1338" s="15" t="s">
        <v>4479</v>
      </c>
      <c r="P1338" s="15">
        <v>0</v>
      </c>
      <c r="Q1338" s="15">
        <v>0</v>
      </c>
      <c r="R1338" s="15"/>
      <c r="S1338" s="15"/>
      <c r="T1338" s="15"/>
      <c r="U1338" s="15"/>
      <c r="V1338" s="15"/>
      <c r="W1338" s="15"/>
      <c r="X1338" s="15"/>
      <c r="Y1338" s="15"/>
      <c r="Z1338" s="15"/>
    </row>
    <row r="1339" spans="1:26" ht="13" x14ac:dyDescent="0.15">
      <c r="A1339" s="15">
        <v>397</v>
      </c>
      <c r="B1339" s="15" t="s">
        <v>2</v>
      </c>
      <c r="C1339" s="15" t="s">
        <v>5</v>
      </c>
      <c r="D1339" s="15">
        <v>49</v>
      </c>
      <c r="E1339" s="15" t="s">
        <v>40</v>
      </c>
      <c r="F1339" s="15">
        <v>1</v>
      </c>
      <c r="G1339" s="15">
        <v>1.5</v>
      </c>
      <c r="H1339" s="15">
        <v>1.5</v>
      </c>
      <c r="I1339" s="15">
        <v>272.2</v>
      </c>
      <c r="J1339" s="15">
        <v>273.7</v>
      </c>
      <c r="K1339" s="15">
        <v>272.2</v>
      </c>
      <c r="L1339" s="15">
        <v>273.197</v>
      </c>
      <c r="M1339" s="15" t="s">
        <v>4480</v>
      </c>
      <c r="N1339" s="15" t="s">
        <v>4481</v>
      </c>
      <c r="O1339" s="15" t="s">
        <v>4482</v>
      </c>
      <c r="P1339" s="15">
        <v>0</v>
      </c>
      <c r="Q1339" s="15">
        <v>0</v>
      </c>
      <c r="R1339" s="15"/>
      <c r="S1339" s="15"/>
      <c r="T1339" s="15"/>
      <c r="U1339" s="15"/>
      <c r="V1339" s="15"/>
      <c r="W1339" s="15"/>
      <c r="X1339" s="15"/>
      <c r="Y1339" s="15"/>
      <c r="Z1339" s="15"/>
    </row>
    <row r="1340" spans="1:26" ht="13" x14ac:dyDescent="0.15">
      <c r="A1340" s="15">
        <v>397</v>
      </c>
      <c r="B1340" s="15" t="s">
        <v>2</v>
      </c>
      <c r="C1340" s="15" t="s">
        <v>5</v>
      </c>
      <c r="D1340" s="15">
        <v>49</v>
      </c>
      <c r="E1340" s="15" t="s">
        <v>40</v>
      </c>
      <c r="F1340" s="15">
        <v>2</v>
      </c>
      <c r="G1340" s="15">
        <v>1.49</v>
      </c>
      <c r="H1340" s="15">
        <v>1.49</v>
      </c>
      <c r="I1340" s="15">
        <v>273.7</v>
      </c>
      <c r="J1340" s="15">
        <v>275.19</v>
      </c>
      <c r="K1340" s="15">
        <v>273.197</v>
      </c>
      <c r="L1340" s="15">
        <v>274.18799999999999</v>
      </c>
      <c r="M1340" s="15" t="s">
        <v>4483</v>
      </c>
      <c r="N1340" s="15" t="s">
        <v>4484</v>
      </c>
      <c r="O1340" s="15" t="s">
        <v>4485</v>
      </c>
      <c r="P1340" s="15">
        <v>0</v>
      </c>
      <c r="Q1340" s="15">
        <v>0</v>
      </c>
      <c r="R1340" s="15"/>
      <c r="S1340" s="15"/>
      <c r="T1340" s="15"/>
      <c r="U1340" s="15"/>
      <c r="V1340" s="15"/>
      <c r="W1340" s="15"/>
      <c r="X1340" s="15"/>
      <c r="Y1340" s="15"/>
      <c r="Z1340" s="15"/>
    </row>
    <row r="1341" spans="1:26" ht="13" x14ac:dyDescent="0.15">
      <c r="A1341" s="15">
        <v>397</v>
      </c>
      <c r="B1341" s="15" t="s">
        <v>2</v>
      </c>
      <c r="C1341" s="15" t="s">
        <v>5</v>
      </c>
      <c r="D1341" s="15">
        <v>49</v>
      </c>
      <c r="E1341" s="15" t="s">
        <v>40</v>
      </c>
      <c r="F1341" s="15">
        <v>3</v>
      </c>
      <c r="G1341" s="15">
        <v>1.49</v>
      </c>
      <c r="H1341" s="15">
        <v>1.49</v>
      </c>
      <c r="I1341" s="15">
        <v>275.19</v>
      </c>
      <c r="J1341" s="15">
        <v>276.68</v>
      </c>
      <c r="K1341" s="15">
        <v>274.18799999999999</v>
      </c>
      <c r="L1341" s="15">
        <v>275.17899999999997</v>
      </c>
      <c r="M1341" s="15" t="s">
        <v>4486</v>
      </c>
      <c r="N1341" s="15" t="s">
        <v>4487</v>
      </c>
      <c r="O1341" s="15" t="s">
        <v>4488</v>
      </c>
      <c r="P1341" s="15">
        <v>0</v>
      </c>
      <c r="Q1341" s="15">
        <v>0</v>
      </c>
      <c r="R1341" s="15"/>
      <c r="S1341" s="15"/>
      <c r="T1341" s="15"/>
      <c r="U1341" s="15"/>
      <c r="V1341" s="15"/>
      <c r="W1341" s="15"/>
      <c r="X1341" s="15"/>
      <c r="Y1341" s="15"/>
      <c r="Z1341" s="15"/>
    </row>
    <row r="1342" spans="1:26" ht="13" x14ac:dyDescent="0.15">
      <c r="A1342" s="15">
        <v>397</v>
      </c>
      <c r="B1342" s="15" t="s">
        <v>2</v>
      </c>
      <c r="C1342" s="15" t="s">
        <v>5</v>
      </c>
      <c r="D1342" s="15">
        <v>49</v>
      </c>
      <c r="E1342" s="15" t="s">
        <v>40</v>
      </c>
      <c r="F1342" s="15">
        <v>4</v>
      </c>
      <c r="G1342" s="15">
        <v>1.5</v>
      </c>
      <c r="H1342" s="15">
        <v>1.5</v>
      </c>
      <c r="I1342" s="15">
        <v>276.68</v>
      </c>
      <c r="J1342" s="15">
        <v>278.18</v>
      </c>
      <c r="K1342" s="15">
        <v>275.17899999999997</v>
      </c>
      <c r="L1342" s="15">
        <v>276.17599999999999</v>
      </c>
      <c r="M1342" s="15" t="s">
        <v>4489</v>
      </c>
      <c r="N1342" s="15" t="s">
        <v>4490</v>
      </c>
      <c r="O1342" s="15" t="s">
        <v>4491</v>
      </c>
      <c r="P1342" s="15">
        <v>0</v>
      </c>
      <c r="Q1342" s="15">
        <v>0</v>
      </c>
      <c r="R1342" s="15"/>
      <c r="S1342" s="15"/>
      <c r="T1342" s="15"/>
      <c r="U1342" s="15"/>
      <c r="V1342" s="15"/>
      <c r="W1342" s="15"/>
      <c r="X1342" s="15"/>
      <c r="Y1342" s="15"/>
      <c r="Z1342" s="15"/>
    </row>
    <row r="1343" spans="1:26" ht="13" x14ac:dyDescent="0.15">
      <c r="A1343" s="15">
        <v>397</v>
      </c>
      <c r="B1343" s="15" t="s">
        <v>2</v>
      </c>
      <c r="C1343" s="15" t="s">
        <v>5</v>
      </c>
      <c r="D1343" s="15">
        <v>49</v>
      </c>
      <c r="E1343" s="15" t="s">
        <v>40</v>
      </c>
      <c r="F1343" s="15">
        <v>5</v>
      </c>
      <c r="G1343" s="15">
        <v>1.04</v>
      </c>
      <c r="H1343" s="15">
        <v>1.04</v>
      </c>
      <c r="I1343" s="15">
        <v>278.18</v>
      </c>
      <c r="J1343" s="15">
        <v>279.22000000000003</v>
      </c>
      <c r="K1343" s="15">
        <v>276.17599999999999</v>
      </c>
      <c r="L1343" s="15">
        <v>276.86799999999999</v>
      </c>
      <c r="M1343" s="15" t="s">
        <v>4492</v>
      </c>
      <c r="N1343" s="15" t="s">
        <v>4493</v>
      </c>
      <c r="O1343" s="15" t="s">
        <v>4494</v>
      </c>
      <c r="P1343" s="15">
        <v>0</v>
      </c>
      <c r="Q1343" s="15">
        <v>0</v>
      </c>
      <c r="R1343" s="15"/>
      <c r="S1343" s="15"/>
      <c r="T1343" s="15"/>
      <c r="U1343" s="15"/>
      <c r="V1343" s="15"/>
      <c r="W1343" s="15"/>
      <c r="X1343" s="15"/>
      <c r="Y1343" s="15"/>
      <c r="Z1343" s="15"/>
    </row>
    <row r="1344" spans="1:26" ht="13" x14ac:dyDescent="0.15">
      <c r="A1344" s="15">
        <v>397</v>
      </c>
      <c r="B1344" s="15" t="s">
        <v>2</v>
      </c>
      <c r="C1344" s="15" t="s">
        <v>5</v>
      </c>
      <c r="D1344" s="15">
        <v>49</v>
      </c>
      <c r="E1344" s="15" t="s">
        <v>40</v>
      </c>
      <c r="F1344" s="15" t="s">
        <v>463</v>
      </c>
      <c r="G1344" s="15">
        <v>0.35</v>
      </c>
      <c r="H1344" s="15">
        <v>0.35</v>
      </c>
      <c r="I1344" s="15">
        <v>279.22000000000003</v>
      </c>
      <c r="J1344" s="15">
        <v>279.57</v>
      </c>
      <c r="K1344" s="15">
        <v>276.86799999999999</v>
      </c>
      <c r="L1344" s="15">
        <v>277.10000000000002</v>
      </c>
      <c r="M1344" s="15" t="s">
        <v>4495</v>
      </c>
      <c r="N1344" s="15" t="s">
        <v>4496</v>
      </c>
      <c r="O1344" s="15" t="s">
        <v>4497</v>
      </c>
      <c r="P1344" s="15">
        <v>0</v>
      </c>
      <c r="Q1344" s="15">
        <v>0</v>
      </c>
      <c r="R1344" s="15"/>
      <c r="S1344" s="15"/>
      <c r="T1344" s="15"/>
      <c r="U1344" s="15"/>
      <c r="V1344" s="15"/>
      <c r="W1344" s="15"/>
      <c r="X1344" s="15"/>
      <c r="Y1344" s="15"/>
      <c r="Z1344" s="15"/>
    </row>
    <row r="1345" spans="1:26" ht="13" x14ac:dyDescent="0.15">
      <c r="A1345" s="15">
        <v>397</v>
      </c>
      <c r="B1345" s="15" t="s">
        <v>2</v>
      </c>
      <c r="C1345" s="15" t="s">
        <v>5</v>
      </c>
      <c r="D1345" s="15">
        <v>50</v>
      </c>
      <c r="E1345" s="15" t="s">
        <v>40</v>
      </c>
      <c r="F1345" s="15">
        <v>1</v>
      </c>
      <c r="G1345" s="15">
        <v>1.5</v>
      </c>
      <c r="H1345" s="15">
        <v>1.5</v>
      </c>
      <c r="I1345" s="15">
        <v>277.10000000000002</v>
      </c>
      <c r="J1345" s="15">
        <v>278.60000000000002</v>
      </c>
      <c r="K1345" s="15">
        <v>277.10000000000002</v>
      </c>
      <c r="L1345" s="15">
        <v>278.01299999999998</v>
      </c>
      <c r="M1345" s="15" t="s">
        <v>4498</v>
      </c>
      <c r="N1345" s="15" t="s">
        <v>4499</v>
      </c>
      <c r="O1345" s="15" t="s">
        <v>4500</v>
      </c>
      <c r="P1345" s="15">
        <v>0</v>
      </c>
      <c r="Q1345" s="15">
        <v>0</v>
      </c>
      <c r="R1345" s="15"/>
      <c r="S1345" s="15"/>
      <c r="T1345" s="15"/>
      <c r="U1345" s="15"/>
      <c r="V1345" s="15"/>
      <c r="W1345" s="15"/>
      <c r="X1345" s="15"/>
      <c r="Y1345" s="15"/>
      <c r="Z1345" s="15"/>
    </row>
    <row r="1346" spans="1:26" ht="13" x14ac:dyDescent="0.15">
      <c r="A1346" s="15">
        <v>397</v>
      </c>
      <c r="B1346" s="15" t="s">
        <v>2</v>
      </c>
      <c r="C1346" s="15" t="s">
        <v>5</v>
      </c>
      <c r="D1346" s="15">
        <v>50</v>
      </c>
      <c r="E1346" s="15" t="s">
        <v>40</v>
      </c>
      <c r="F1346" s="15">
        <v>2</v>
      </c>
      <c r="G1346" s="15">
        <v>1.49</v>
      </c>
      <c r="H1346" s="15">
        <v>1.49</v>
      </c>
      <c r="I1346" s="15">
        <v>278.60000000000002</v>
      </c>
      <c r="J1346" s="15">
        <v>280.08999999999997</v>
      </c>
      <c r="K1346" s="15">
        <v>278.01299999999998</v>
      </c>
      <c r="L1346" s="15">
        <v>278.91899999999998</v>
      </c>
      <c r="M1346" s="15" t="s">
        <v>4501</v>
      </c>
      <c r="N1346" s="15" t="s">
        <v>4502</v>
      </c>
      <c r="O1346" s="15" t="s">
        <v>4503</v>
      </c>
      <c r="P1346" s="15">
        <v>0</v>
      </c>
      <c r="Q1346" s="15">
        <v>0</v>
      </c>
      <c r="R1346" s="15"/>
      <c r="S1346" s="15"/>
      <c r="T1346" s="15"/>
      <c r="U1346" s="15"/>
      <c r="V1346" s="15"/>
      <c r="W1346" s="15"/>
      <c r="X1346" s="15"/>
      <c r="Y1346" s="15"/>
      <c r="Z1346" s="15"/>
    </row>
    <row r="1347" spans="1:26" ht="13" x14ac:dyDescent="0.15">
      <c r="A1347" s="15">
        <v>397</v>
      </c>
      <c r="B1347" s="15" t="s">
        <v>2</v>
      </c>
      <c r="C1347" s="15" t="s">
        <v>5</v>
      </c>
      <c r="D1347" s="15">
        <v>50</v>
      </c>
      <c r="E1347" s="15" t="s">
        <v>40</v>
      </c>
      <c r="F1347" s="15">
        <v>3</v>
      </c>
      <c r="G1347" s="15">
        <v>1.5</v>
      </c>
      <c r="H1347" s="15">
        <v>1.5</v>
      </c>
      <c r="I1347" s="15">
        <v>280.08999999999997</v>
      </c>
      <c r="J1347" s="15">
        <v>281.58999999999997</v>
      </c>
      <c r="K1347" s="15">
        <v>278.91899999999998</v>
      </c>
      <c r="L1347" s="15">
        <v>279.83199999999999</v>
      </c>
      <c r="M1347" s="15" t="s">
        <v>4504</v>
      </c>
      <c r="N1347" s="15" t="s">
        <v>4505</v>
      </c>
      <c r="O1347" s="15" t="s">
        <v>4506</v>
      </c>
      <c r="P1347" s="15">
        <v>0</v>
      </c>
      <c r="Q1347" s="15">
        <v>0</v>
      </c>
      <c r="R1347" s="15"/>
      <c r="S1347" s="15"/>
      <c r="T1347" s="15"/>
      <c r="U1347" s="15"/>
      <c r="V1347" s="15"/>
      <c r="W1347" s="15"/>
      <c r="X1347" s="15"/>
      <c r="Y1347" s="15"/>
      <c r="Z1347" s="15"/>
    </row>
    <row r="1348" spans="1:26" ht="13" x14ac:dyDescent="0.15">
      <c r="A1348" s="15">
        <v>397</v>
      </c>
      <c r="B1348" s="15" t="s">
        <v>2</v>
      </c>
      <c r="C1348" s="15" t="s">
        <v>5</v>
      </c>
      <c r="D1348" s="15">
        <v>50</v>
      </c>
      <c r="E1348" s="15" t="s">
        <v>40</v>
      </c>
      <c r="F1348" s="15">
        <v>4</v>
      </c>
      <c r="G1348" s="15">
        <v>1.51</v>
      </c>
      <c r="H1348" s="15">
        <v>1.51</v>
      </c>
      <c r="I1348" s="15">
        <v>281.58999999999997</v>
      </c>
      <c r="J1348" s="15">
        <v>283.10000000000002</v>
      </c>
      <c r="K1348" s="15">
        <v>279.83199999999999</v>
      </c>
      <c r="L1348" s="15">
        <v>280.75</v>
      </c>
      <c r="M1348" s="15" t="s">
        <v>4507</v>
      </c>
      <c r="N1348" s="15" t="s">
        <v>4508</v>
      </c>
      <c r="O1348" s="15" t="s">
        <v>4509</v>
      </c>
      <c r="P1348" s="15">
        <v>0</v>
      </c>
      <c r="Q1348" s="15">
        <v>0</v>
      </c>
      <c r="R1348" s="15"/>
      <c r="S1348" s="15"/>
      <c r="T1348" s="15"/>
      <c r="U1348" s="15"/>
      <c r="V1348" s="15"/>
      <c r="W1348" s="15"/>
      <c r="X1348" s="15"/>
      <c r="Y1348" s="15"/>
      <c r="Z1348" s="15"/>
    </row>
    <row r="1349" spans="1:26" ht="13" x14ac:dyDescent="0.15">
      <c r="A1349" s="15">
        <v>397</v>
      </c>
      <c r="B1349" s="15" t="s">
        <v>2</v>
      </c>
      <c r="C1349" s="15" t="s">
        <v>5</v>
      </c>
      <c r="D1349" s="15">
        <v>50</v>
      </c>
      <c r="E1349" s="15" t="s">
        <v>40</v>
      </c>
      <c r="F1349" s="15">
        <v>5</v>
      </c>
      <c r="G1349" s="15">
        <v>1.02</v>
      </c>
      <c r="H1349" s="15">
        <v>1.02</v>
      </c>
      <c r="I1349" s="15">
        <v>283.10000000000002</v>
      </c>
      <c r="J1349" s="15">
        <v>284.12</v>
      </c>
      <c r="K1349" s="15">
        <v>280.75</v>
      </c>
      <c r="L1349" s="15">
        <v>281.37099999999998</v>
      </c>
      <c r="M1349" s="15" t="s">
        <v>4510</v>
      </c>
      <c r="N1349" s="15" t="s">
        <v>4511</v>
      </c>
      <c r="O1349" s="15" t="s">
        <v>4512</v>
      </c>
      <c r="P1349" s="15">
        <v>0</v>
      </c>
      <c r="Q1349" s="15">
        <v>0</v>
      </c>
      <c r="R1349" s="15"/>
      <c r="S1349" s="15"/>
      <c r="T1349" s="15"/>
      <c r="U1349" s="15"/>
      <c r="V1349" s="15"/>
      <c r="W1349" s="15"/>
      <c r="X1349" s="15"/>
      <c r="Y1349" s="15"/>
      <c r="Z1349" s="15"/>
    </row>
    <row r="1350" spans="1:26" ht="13" x14ac:dyDescent="0.15">
      <c r="A1350" s="15">
        <v>397</v>
      </c>
      <c r="B1350" s="15" t="s">
        <v>2</v>
      </c>
      <c r="C1350" s="15" t="s">
        <v>5</v>
      </c>
      <c r="D1350" s="15">
        <v>50</v>
      </c>
      <c r="E1350" s="15" t="s">
        <v>40</v>
      </c>
      <c r="F1350" s="15">
        <v>6</v>
      </c>
      <c r="G1350" s="15">
        <v>0.6</v>
      </c>
      <c r="H1350" s="15">
        <v>0.6</v>
      </c>
      <c r="I1350" s="15">
        <v>284.12</v>
      </c>
      <c r="J1350" s="15">
        <v>284.72000000000003</v>
      </c>
      <c r="K1350" s="15">
        <v>281.37099999999998</v>
      </c>
      <c r="L1350" s="15">
        <v>281.73599999999999</v>
      </c>
      <c r="M1350" s="15" t="s">
        <v>4513</v>
      </c>
      <c r="N1350" s="15" t="s">
        <v>4514</v>
      </c>
      <c r="O1350" s="15" t="s">
        <v>4515</v>
      </c>
      <c r="P1350" s="15">
        <v>0</v>
      </c>
      <c r="Q1350" s="15">
        <v>0</v>
      </c>
      <c r="R1350" s="15"/>
      <c r="S1350" s="15"/>
      <c r="T1350" s="15"/>
      <c r="U1350" s="15"/>
      <c r="V1350" s="15"/>
      <c r="W1350" s="15"/>
      <c r="X1350" s="15"/>
      <c r="Y1350" s="15"/>
      <c r="Z1350" s="15"/>
    </row>
    <row r="1351" spans="1:26" ht="13" x14ac:dyDescent="0.15">
      <c r="A1351" s="15">
        <v>397</v>
      </c>
      <c r="B1351" s="15" t="s">
        <v>2</v>
      </c>
      <c r="C1351" s="15" t="s">
        <v>5</v>
      </c>
      <c r="D1351" s="15">
        <v>50</v>
      </c>
      <c r="E1351" s="15" t="s">
        <v>40</v>
      </c>
      <c r="F1351" s="15" t="s">
        <v>463</v>
      </c>
      <c r="G1351" s="15">
        <v>0.27</v>
      </c>
      <c r="H1351" s="15">
        <v>0.27</v>
      </c>
      <c r="I1351" s="15">
        <v>284.72000000000003</v>
      </c>
      <c r="J1351" s="15">
        <v>284.99</v>
      </c>
      <c r="K1351" s="15">
        <v>281.73599999999999</v>
      </c>
      <c r="L1351" s="15">
        <v>281.89999999999998</v>
      </c>
      <c r="M1351" s="15" t="s">
        <v>4516</v>
      </c>
      <c r="N1351" s="15" t="s">
        <v>4517</v>
      </c>
      <c r="O1351" s="15" t="s">
        <v>4518</v>
      </c>
      <c r="P1351" s="15">
        <v>0</v>
      </c>
      <c r="Q1351" s="15">
        <v>0</v>
      </c>
      <c r="R1351" s="15"/>
      <c r="S1351" s="15"/>
      <c r="T1351" s="15"/>
      <c r="U1351" s="15"/>
      <c r="V1351" s="15"/>
      <c r="W1351" s="15"/>
      <c r="X1351" s="15"/>
      <c r="Y1351" s="15"/>
      <c r="Z1351" s="15"/>
    </row>
    <row r="1352" spans="1:26" ht="13" x14ac:dyDescent="0.15">
      <c r="A1352" s="15">
        <v>397</v>
      </c>
      <c r="B1352" s="15" t="s">
        <v>2</v>
      </c>
      <c r="C1352" s="15" t="s">
        <v>5</v>
      </c>
      <c r="D1352" s="15">
        <v>51</v>
      </c>
      <c r="E1352" s="15" t="s">
        <v>40</v>
      </c>
      <c r="F1352" s="15">
        <v>1</v>
      </c>
      <c r="G1352" s="15">
        <v>1.5</v>
      </c>
      <c r="H1352" s="15">
        <v>1.5</v>
      </c>
      <c r="I1352" s="15">
        <v>281.89999999999998</v>
      </c>
      <c r="J1352" s="15">
        <v>283.39999999999998</v>
      </c>
      <c r="K1352" s="15">
        <v>281.89999999999998</v>
      </c>
      <c r="L1352" s="15">
        <v>282.90800000000002</v>
      </c>
      <c r="M1352" s="15" t="s">
        <v>4519</v>
      </c>
      <c r="N1352" s="15" t="s">
        <v>4520</v>
      </c>
      <c r="O1352" s="15" t="s">
        <v>4521</v>
      </c>
      <c r="P1352" s="15">
        <v>0</v>
      </c>
      <c r="Q1352" s="15">
        <v>0</v>
      </c>
      <c r="R1352" s="15"/>
      <c r="S1352" s="15"/>
      <c r="T1352" s="15"/>
      <c r="U1352" s="15"/>
      <c r="V1352" s="15"/>
      <c r="W1352" s="15"/>
      <c r="X1352" s="15"/>
      <c r="Y1352" s="15"/>
      <c r="Z1352" s="15"/>
    </row>
    <row r="1353" spans="1:26" ht="13" x14ac:dyDescent="0.15">
      <c r="A1353" s="15">
        <v>397</v>
      </c>
      <c r="B1353" s="15" t="s">
        <v>2</v>
      </c>
      <c r="C1353" s="15" t="s">
        <v>5</v>
      </c>
      <c r="D1353" s="15">
        <v>51</v>
      </c>
      <c r="E1353" s="15" t="s">
        <v>40</v>
      </c>
      <c r="F1353" s="15">
        <v>2</v>
      </c>
      <c r="G1353" s="15">
        <v>1.49</v>
      </c>
      <c r="H1353" s="15">
        <v>1.49</v>
      </c>
      <c r="I1353" s="15">
        <v>283.39999999999998</v>
      </c>
      <c r="J1353" s="15">
        <v>284.89</v>
      </c>
      <c r="K1353" s="15">
        <v>282.90800000000002</v>
      </c>
      <c r="L1353" s="15">
        <v>283.91000000000003</v>
      </c>
      <c r="M1353" s="15" t="s">
        <v>4522</v>
      </c>
      <c r="N1353" s="15" t="s">
        <v>4523</v>
      </c>
      <c r="O1353" s="15" t="s">
        <v>4524</v>
      </c>
      <c r="P1353" s="15">
        <v>0</v>
      </c>
      <c r="Q1353" s="15">
        <v>0</v>
      </c>
      <c r="R1353" s="15"/>
      <c r="S1353" s="15"/>
      <c r="T1353" s="15"/>
      <c r="U1353" s="15"/>
      <c r="V1353" s="15"/>
      <c r="W1353" s="15"/>
      <c r="X1353" s="15"/>
      <c r="Y1353" s="15"/>
      <c r="Z1353" s="15"/>
    </row>
    <row r="1354" spans="1:26" ht="13" x14ac:dyDescent="0.15">
      <c r="A1354" s="15">
        <v>397</v>
      </c>
      <c r="B1354" s="15" t="s">
        <v>2</v>
      </c>
      <c r="C1354" s="15" t="s">
        <v>5</v>
      </c>
      <c r="D1354" s="15">
        <v>51</v>
      </c>
      <c r="E1354" s="15" t="s">
        <v>40</v>
      </c>
      <c r="F1354" s="15">
        <v>3</v>
      </c>
      <c r="G1354" s="15">
        <v>1.5</v>
      </c>
      <c r="H1354" s="15">
        <v>1.5</v>
      </c>
      <c r="I1354" s="15">
        <v>284.89</v>
      </c>
      <c r="J1354" s="15">
        <v>286.39</v>
      </c>
      <c r="K1354" s="15">
        <v>283.91000000000003</v>
      </c>
      <c r="L1354" s="15">
        <v>284.91800000000001</v>
      </c>
      <c r="M1354" s="15" t="s">
        <v>4525</v>
      </c>
      <c r="N1354" s="15" t="s">
        <v>4526</v>
      </c>
      <c r="O1354" s="15" t="s">
        <v>4527</v>
      </c>
      <c r="P1354" s="15">
        <v>0</v>
      </c>
      <c r="Q1354" s="15">
        <v>0</v>
      </c>
      <c r="R1354" s="15"/>
      <c r="S1354" s="15"/>
      <c r="T1354" s="15"/>
      <c r="U1354" s="15"/>
      <c r="V1354" s="15"/>
      <c r="W1354" s="15"/>
      <c r="X1354" s="15"/>
      <c r="Y1354" s="15"/>
      <c r="Z1354" s="15"/>
    </row>
    <row r="1355" spans="1:26" ht="13" x14ac:dyDescent="0.15">
      <c r="A1355" s="15">
        <v>397</v>
      </c>
      <c r="B1355" s="15" t="s">
        <v>2</v>
      </c>
      <c r="C1355" s="15" t="s">
        <v>5</v>
      </c>
      <c r="D1355" s="15">
        <v>51</v>
      </c>
      <c r="E1355" s="15" t="s">
        <v>40</v>
      </c>
      <c r="F1355" s="15">
        <v>4</v>
      </c>
      <c r="G1355" s="15">
        <v>1.51</v>
      </c>
      <c r="H1355" s="15">
        <v>1.51</v>
      </c>
      <c r="I1355" s="15">
        <v>286.39</v>
      </c>
      <c r="J1355" s="15">
        <v>287.89999999999998</v>
      </c>
      <c r="K1355" s="15">
        <v>284.91800000000001</v>
      </c>
      <c r="L1355" s="15">
        <v>285.93299999999999</v>
      </c>
      <c r="M1355" s="15" t="s">
        <v>4528</v>
      </c>
      <c r="N1355" s="15" t="s">
        <v>4529</v>
      </c>
      <c r="O1355" s="15" t="s">
        <v>4530</v>
      </c>
      <c r="P1355" s="15">
        <v>0</v>
      </c>
      <c r="Q1355" s="15">
        <v>0</v>
      </c>
      <c r="R1355" s="15"/>
      <c r="S1355" s="15"/>
      <c r="T1355" s="15"/>
      <c r="U1355" s="15"/>
      <c r="V1355" s="15"/>
      <c r="W1355" s="15"/>
      <c r="X1355" s="15"/>
      <c r="Y1355" s="15"/>
      <c r="Z1355" s="15"/>
    </row>
    <row r="1356" spans="1:26" ht="13" x14ac:dyDescent="0.15">
      <c r="A1356" s="15">
        <v>397</v>
      </c>
      <c r="B1356" s="15" t="s">
        <v>2</v>
      </c>
      <c r="C1356" s="15" t="s">
        <v>5</v>
      </c>
      <c r="D1356" s="15">
        <v>51</v>
      </c>
      <c r="E1356" s="15" t="s">
        <v>40</v>
      </c>
      <c r="F1356" s="15">
        <v>5</v>
      </c>
      <c r="G1356" s="15">
        <v>0.94</v>
      </c>
      <c r="H1356" s="15">
        <v>0.94</v>
      </c>
      <c r="I1356" s="15">
        <v>287.89999999999998</v>
      </c>
      <c r="J1356" s="15">
        <v>288.83999999999997</v>
      </c>
      <c r="K1356" s="15">
        <v>285.93299999999999</v>
      </c>
      <c r="L1356" s="15">
        <v>286.565</v>
      </c>
      <c r="M1356" s="15" t="s">
        <v>4531</v>
      </c>
      <c r="N1356" s="15" t="s">
        <v>4532</v>
      </c>
      <c r="O1356" s="15" t="s">
        <v>4533</v>
      </c>
      <c r="P1356" s="15">
        <v>0</v>
      </c>
      <c r="Q1356" s="15">
        <v>0</v>
      </c>
      <c r="R1356" s="15"/>
      <c r="S1356" s="15"/>
      <c r="T1356" s="15"/>
      <c r="U1356" s="15"/>
      <c r="V1356" s="15"/>
      <c r="W1356" s="15"/>
      <c r="X1356" s="15"/>
      <c r="Y1356" s="15"/>
      <c r="Z1356" s="15"/>
    </row>
    <row r="1357" spans="1:26" ht="13" x14ac:dyDescent="0.15">
      <c r="A1357" s="15">
        <v>397</v>
      </c>
      <c r="B1357" s="15" t="s">
        <v>2</v>
      </c>
      <c r="C1357" s="15" t="s">
        <v>5</v>
      </c>
      <c r="D1357" s="15">
        <v>51</v>
      </c>
      <c r="E1357" s="15" t="s">
        <v>40</v>
      </c>
      <c r="F1357" s="15" t="s">
        <v>463</v>
      </c>
      <c r="G1357" s="15">
        <v>0.35</v>
      </c>
      <c r="H1357" s="15">
        <v>0.35</v>
      </c>
      <c r="I1357" s="15">
        <v>288.83999999999997</v>
      </c>
      <c r="J1357" s="15">
        <v>289.19</v>
      </c>
      <c r="K1357" s="15">
        <v>286.565</v>
      </c>
      <c r="L1357" s="15">
        <v>286.8</v>
      </c>
      <c r="M1357" s="15" t="s">
        <v>4534</v>
      </c>
      <c r="N1357" s="15" t="s">
        <v>4535</v>
      </c>
      <c r="O1357" s="15" t="s">
        <v>4536</v>
      </c>
      <c r="P1357" s="15">
        <v>0</v>
      </c>
      <c r="Q1357" s="15">
        <v>0</v>
      </c>
      <c r="R1357" s="15"/>
      <c r="S1357" s="15"/>
      <c r="T1357" s="15"/>
      <c r="U1357" s="15"/>
      <c r="V1357" s="15"/>
      <c r="W1357" s="15"/>
      <c r="X1357" s="15"/>
      <c r="Y1357" s="15"/>
      <c r="Z1357" s="15"/>
    </row>
    <row r="1358" spans="1:26" ht="13" x14ac:dyDescent="0.15">
      <c r="A1358" s="15">
        <v>397</v>
      </c>
      <c r="B1358" s="15" t="s">
        <v>2</v>
      </c>
      <c r="C1358" s="15" t="s">
        <v>5</v>
      </c>
      <c r="D1358" s="15">
        <v>52</v>
      </c>
      <c r="E1358" s="15" t="s">
        <v>40</v>
      </c>
      <c r="F1358" s="15">
        <v>1</v>
      </c>
      <c r="G1358" s="15">
        <v>1.51</v>
      </c>
      <c r="H1358" s="15">
        <v>1.51</v>
      </c>
      <c r="I1358" s="15">
        <v>286.8</v>
      </c>
      <c r="J1358" s="15">
        <v>288.31</v>
      </c>
      <c r="K1358" s="15">
        <v>286.8</v>
      </c>
      <c r="L1358" s="15">
        <v>288.05</v>
      </c>
      <c r="M1358" s="15" t="s">
        <v>4537</v>
      </c>
      <c r="N1358" s="15" t="s">
        <v>4538</v>
      </c>
      <c r="O1358" s="15" t="s">
        <v>4539</v>
      </c>
      <c r="P1358" s="15">
        <v>0</v>
      </c>
      <c r="Q1358" s="15">
        <v>0</v>
      </c>
      <c r="R1358" s="15"/>
      <c r="S1358" s="15"/>
      <c r="T1358" s="15"/>
      <c r="U1358" s="15"/>
      <c r="V1358" s="15"/>
      <c r="W1358" s="15"/>
      <c r="X1358" s="15"/>
      <c r="Y1358" s="15"/>
      <c r="Z1358" s="15"/>
    </row>
    <row r="1359" spans="1:26" ht="13" x14ac:dyDescent="0.15">
      <c r="A1359" s="15">
        <v>397</v>
      </c>
      <c r="B1359" s="15" t="s">
        <v>2</v>
      </c>
      <c r="C1359" s="15" t="s">
        <v>5</v>
      </c>
      <c r="D1359" s="15">
        <v>52</v>
      </c>
      <c r="E1359" s="15" t="s">
        <v>40</v>
      </c>
      <c r="F1359" s="15">
        <v>2</v>
      </c>
      <c r="G1359" s="15">
        <v>1.49</v>
      </c>
      <c r="H1359" s="15">
        <v>1.49</v>
      </c>
      <c r="I1359" s="15">
        <v>288.31</v>
      </c>
      <c r="J1359" s="15">
        <v>289.8</v>
      </c>
      <c r="K1359" s="15">
        <v>288.05</v>
      </c>
      <c r="L1359" s="15">
        <v>289.28300000000002</v>
      </c>
      <c r="M1359" s="15" t="s">
        <v>4540</v>
      </c>
      <c r="N1359" s="15" t="s">
        <v>4541</v>
      </c>
      <c r="O1359" s="15" t="s">
        <v>4542</v>
      </c>
      <c r="P1359" s="15">
        <v>0</v>
      </c>
      <c r="Q1359" s="15">
        <v>0</v>
      </c>
      <c r="R1359" s="15"/>
      <c r="S1359" s="15"/>
      <c r="T1359" s="15"/>
      <c r="U1359" s="15"/>
      <c r="V1359" s="15"/>
      <c r="W1359" s="15"/>
      <c r="X1359" s="15"/>
      <c r="Y1359" s="15"/>
      <c r="Z1359" s="15"/>
    </row>
    <row r="1360" spans="1:26" ht="13" x14ac:dyDescent="0.15">
      <c r="A1360" s="15">
        <v>397</v>
      </c>
      <c r="B1360" s="15" t="s">
        <v>2</v>
      </c>
      <c r="C1360" s="15" t="s">
        <v>5</v>
      </c>
      <c r="D1360" s="15">
        <v>52</v>
      </c>
      <c r="E1360" s="15" t="s">
        <v>40</v>
      </c>
      <c r="F1360" s="15">
        <v>3</v>
      </c>
      <c r="G1360" s="15">
        <v>1.5</v>
      </c>
      <c r="H1360" s="15">
        <v>1.5</v>
      </c>
      <c r="I1360" s="15">
        <v>289.8</v>
      </c>
      <c r="J1360" s="15">
        <v>291.3</v>
      </c>
      <c r="K1360" s="15">
        <v>289.28300000000002</v>
      </c>
      <c r="L1360" s="15">
        <v>290.524</v>
      </c>
      <c r="M1360" s="15" t="s">
        <v>4543</v>
      </c>
      <c r="N1360" s="15" t="s">
        <v>4544</v>
      </c>
      <c r="O1360" s="15" t="s">
        <v>4545</v>
      </c>
      <c r="P1360" s="15">
        <v>0</v>
      </c>
      <c r="Q1360" s="15">
        <v>0</v>
      </c>
      <c r="R1360" s="15"/>
      <c r="S1360" s="15"/>
      <c r="T1360" s="15"/>
      <c r="U1360" s="15"/>
      <c r="V1360" s="15"/>
      <c r="W1360" s="15"/>
      <c r="X1360" s="15"/>
      <c r="Y1360" s="15"/>
      <c r="Z1360" s="15"/>
    </row>
    <row r="1361" spans="1:26" ht="13" x14ac:dyDescent="0.15">
      <c r="A1361" s="15">
        <v>397</v>
      </c>
      <c r="B1361" s="15" t="s">
        <v>2</v>
      </c>
      <c r="C1361" s="15" t="s">
        <v>5</v>
      </c>
      <c r="D1361" s="15">
        <v>52</v>
      </c>
      <c r="E1361" s="15" t="s">
        <v>40</v>
      </c>
      <c r="F1361" s="15">
        <v>4</v>
      </c>
      <c r="G1361" s="15">
        <v>0.95</v>
      </c>
      <c r="H1361" s="15">
        <v>0.95</v>
      </c>
      <c r="I1361" s="15">
        <v>291.3</v>
      </c>
      <c r="J1361" s="15">
        <v>292.25</v>
      </c>
      <c r="K1361" s="15">
        <v>290.524</v>
      </c>
      <c r="L1361" s="15">
        <v>291.31</v>
      </c>
      <c r="M1361" s="15" t="s">
        <v>4546</v>
      </c>
      <c r="N1361" s="15" t="s">
        <v>4547</v>
      </c>
      <c r="O1361" s="15" t="s">
        <v>4548</v>
      </c>
      <c r="P1361" s="15">
        <v>0</v>
      </c>
      <c r="Q1361" s="15">
        <v>0</v>
      </c>
      <c r="R1361" s="15"/>
      <c r="S1361" s="15"/>
      <c r="T1361" s="15"/>
      <c r="U1361" s="15"/>
      <c r="V1361" s="15"/>
      <c r="W1361" s="15"/>
      <c r="X1361" s="15"/>
      <c r="Y1361" s="15"/>
      <c r="Z1361" s="15"/>
    </row>
    <row r="1362" spans="1:26" ht="13" x14ac:dyDescent="0.15">
      <c r="A1362" s="15">
        <v>397</v>
      </c>
      <c r="B1362" s="15" t="s">
        <v>2</v>
      </c>
      <c r="C1362" s="15" t="s">
        <v>5</v>
      </c>
      <c r="D1362" s="15">
        <v>52</v>
      </c>
      <c r="E1362" s="15" t="s">
        <v>40</v>
      </c>
      <c r="F1362" s="15" t="s">
        <v>463</v>
      </c>
      <c r="G1362" s="15">
        <v>0.35</v>
      </c>
      <c r="H1362" s="15">
        <v>0.35</v>
      </c>
      <c r="I1362" s="15">
        <v>292.25</v>
      </c>
      <c r="J1362" s="15">
        <v>292.60000000000002</v>
      </c>
      <c r="K1362" s="15">
        <v>291.31</v>
      </c>
      <c r="L1362" s="15">
        <v>291.60000000000002</v>
      </c>
      <c r="M1362" s="15" t="s">
        <v>4549</v>
      </c>
      <c r="N1362" s="15" t="s">
        <v>4550</v>
      </c>
      <c r="O1362" s="15" t="s">
        <v>4551</v>
      </c>
      <c r="P1362" s="15">
        <v>0</v>
      </c>
      <c r="Q1362" s="15">
        <v>0</v>
      </c>
      <c r="R1362" s="15"/>
      <c r="S1362" s="15"/>
      <c r="T1362" s="15"/>
      <c r="U1362" s="15"/>
      <c r="V1362" s="15"/>
      <c r="W1362" s="15"/>
      <c r="X1362" s="15"/>
      <c r="Y1362" s="15"/>
      <c r="Z1362" s="15"/>
    </row>
    <row r="1363" spans="1:26" ht="13" x14ac:dyDescent="0.15">
      <c r="A1363" s="15">
        <v>397</v>
      </c>
      <c r="B1363" s="15" t="s">
        <v>2</v>
      </c>
      <c r="C1363" s="15" t="s">
        <v>5</v>
      </c>
      <c r="D1363" s="15">
        <v>53</v>
      </c>
      <c r="E1363" s="15" t="s">
        <v>40</v>
      </c>
      <c r="F1363" s="15">
        <v>1</v>
      </c>
      <c r="G1363" s="15">
        <v>1.5</v>
      </c>
      <c r="H1363" s="15">
        <v>1.5</v>
      </c>
      <c r="I1363" s="15">
        <v>291.60000000000002</v>
      </c>
      <c r="J1363" s="15">
        <v>293.10000000000002</v>
      </c>
      <c r="K1363" s="15">
        <v>291.60000000000002</v>
      </c>
      <c r="L1363" s="15">
        <v>292.80500000000001</v>
      </c>
      <c r="M1363" s="15" t="s">
        <v>4552</v>
      </c>
      <c r="N1363" s="15" t="s">
        <v>4553</v>
      </c>
      <c r="O1363" s="15" t="s">
        <v>4554</v>
      </c>
      <c r="P1363" s="15">
        <v>0</v>
      </c>
      <c r="Q1363" s="15">
        <v>0</v>
      </c>
      <c r="R1363" s="15"/>
      <c r="S1363" s="15"/>
      <c r="T1363" s="15"/>
      <c r="U1363" s="15"/>
      <c r="V1363" s="15"/>
      <c r="W1363" s="15"/>
      <c r="X1363" s="15"/>
      <c r="Y1363" s="15"/>
      <c r="Z1363" s="15"/>
    </row>
    <row r="1364" spans="1:26" ht="13" x14ac:dyDescent="0.15">
      <c r="A1364" s="15">
        <v>397</v>
      </c>
      <c r="B1364" s="15" t="s">
        <v>2</v>
      </c>
      <c r="C1364" s="15" t="s">
        <v>5</v>
      </c>
      <c r="D1364" s="15">
        <v>53</v>
      </c>
      <c r="E1364" s="15" t="s">
        <v>40</v>
      </c>
      <c r="F1364" s="15">
        <v>2</v>
      </c>
      <c r="G1364" s="15">
        <v>1.5</v>
      </c>
      <c r="H1364" s="15">
        <v>1.5</v>
      </c>
      <c r="I1364" s="15">
        <v>293.10000000000002</v>
      </c>
      <c r="J1364" s="15">
        <v>294.60000000000002</v>
      </c>
      <c r="K1364" s="15">
        <v>292.80500000000001</v>
      </c>
      <c r="L1364" s="15">
        <v>294.01</v>
      </c>
      <c r="M1364" s="15" t="s">
        <v>4555</v>
      </c>
      <c r="N1364" s="15" t="s">
        <v>4556</v>
      </c>
      <c r="O1364" s="15" t="s">
        <v>4557</v>
      </c>
      <c r="P1364" s="15">
        <v>0</v>
      </c>
      <c r="Q1364" s="15">
        <v>0</v>
      </c>
      <c r="R1364" s="15"/>
      <c r="S1364" s="15"/>
      <c r="T1364" s="15"/>
      <c r="U1364" s="15"/>
      <c r="V1364" s="15"/>
      <c r="W1364" s="15"/>
      <c r="X1364" s="15"/>
      <c r="Y1364" s="15"/>
      <c r="Z1364" s="15"/>
    </row>
    <row r="1365" spans="1:26" ht="13" x14ac:dyDescent="0.15">
      <c r="A1365" s="15">
        <v>397</v>
      </c>
      <c r="B1365" s="15" t="s">
        <v>2</v>
      </c>
      <c r="C1365" s="15" t="s">
        <v>5</v>
      </c>
      <c r="D1365" s="15">
        <v>53</v>
      </c>
      <c r="E1365" s="15" t="s">
        <v>40</v>
      </c>
      <c r="F1365" s="15">
        <v>3</v>
      </c>
      <c r="G1365" s="15">
        <v>1.49</v>
      </c>
      <c r="H1365" s="15">
        <v>1.49</v>
      </c>
      <c r="I1365" s="15">
        <v>294.60000000000002</v>
      </c>
      <c r="J1365" s="15">
        <v>296.08999999999997</v>
      </c>
      <c r="K1365" s="15">
        <v>294.01</v>
      </c>
      <c r="L1365" s="15">
        <v>295.20600000000002</v>
      </c>
      <c r="M1365" s="15" t="s">
        <v>4558</v>
      </c>
      <c r="N1365" s="15" t="s">
        <v>4559</v>
      </c>
      <c r="O1365" s="15" t="s">
        <v>4560</v>
      </c>
      <c r="P1365" s="15">
        <v>0</v>
      </c>
      <c r="Q1365" s="15">
        <v>0</v>
      </c>
      <c r="R1365" s="15"/>
      <c r="S1365" s="15"/>
      <c r="T1365" s="15"/>
      <c r="U1365" s="15"/>
      <c r="V1365" s="15"/>
      <c r="W1365" s="15"/>
      <c r="X1365" s="15"/>
      <c r="Y1365" s="15"/>
      <c r="Z1365" s="15"/>
    </row>
    <row r="1366" spans="1:26" ht="13" x14ac:dyDescent="0.15">
      <c r="A1366" s="15">
        <v>397</v>
      </c>
      <c r="B1366" s="15" t="s">
        <v>2</v>
      </c>
      <c r="C1366" s="15" t="s">
        <v>5</v>
      </c>
      <c r="D1366" s="15">
        <v>53</v>
      </c>
      <c r="E1366" s="15" t="s">
        <v>40</v>
      </c>
      <c r="F1366" s="15">
        <v>4</v>
      </c>
      <c r="G1366" s="15">
        <v>1.5</v>
      </c>
      <c r="H1366" s="15">
        <v>1.5</v>
      </c>
      <c r="I1366" s="15">
        <v>296.08999999999997</v>
      </c>
      <c r="J1366" s="15">
        <v>297.58999999999997</v>
      </c>
      <c r="K1366" s="15">
        <v>295.20600000000002</v>
      </c>
      <c r="L1366" s="15">
        <v>296.411</v>
      </c>
      <c r="M1366" s="15" t="s">
        <v>4561</v>
      </c>
      <c r="N1366" s="15" t="s">
        <v>4562</v>
      </c>
      <c r="O1366" s="15" t="s">
        <v>4563</v>
      </c>
      <c r="P1366" s="15">
        <v>0</v>
      </c>
      <c r="Q1366" s="15">
        <v>0</v>
      </c>
      <c r="R1366" s="15"/>
      <c r="S1366" s="15"/>
      <c r="T1366" s="15"/>
      <c r="U1366" s="15"/>
      <c r="V1366" s="15"/>
      <c r="W1366" s="15"/>
      <c r="X1366" s="15"/>
      <c r="Y1366" s="15"/>
      <c r="Z1366" s="15"/>
    </row>
    <row r="1367" spans="1:26" ht="13" x14ac:dyDescent="0.15">
      <c r="A1367" s="15">
        <v>397</v>
      </c>
      <c r="B1367" s="15" t="s">
        <v>2</v>
      </c>
      <c r="C1367" s="15" t="s">
        <v>5</v>
      </c>
      <c r="D1367" s="15">
        <v>53</v>
      </c>
      <c r="E1367" s="15" t="s">
        <v>40</v>
      </c>
      <c r="F1367" s="15">
        <v>5</v>
      </c>
      <c r="G1367" s="15">
        <v>1.1200000000000001</v>
      </c>
      <c r="H1367" s="15">
        <v>1.1200000000000001</v>
      </c>
      <c r="I1367" s="15">
        <v>297.58999999999997</v>
      </c>
      <c r="J1367" s="15">
        <v>298.70999999999998</v>
      </c>
      <c r="K1367" s="15">
        <v>296.411</v>
      </c>
      <c r="L1367" s="15">
        <v>297.31099999999998</v>
      </c>
      <c r="M1367" s="15" t="s">
        <v>4564</v>
      </c>
      <c r="N1367" s="15" t="s">
        <v>4565</v>
      </c>
      <c r="O1367" s="15" t="s">
        <v>4566</v>
      </c>
      <c r="P1367" s="15">
        <v>0</v>
      </c>
      <c r="Q1367" s="15">
        <v>0</v>
      </c>
      <c r="R1367" s="15"/>
      <c r="S1367" s="15"/>
      <c r="T1367" s="15"/>
      <c r="U1367" s="15"/>
      <c r="V1367" s="15"/>
      <c r="W1367" s="15"/>
      <c r="X1367" s="15"/>
      <c r="Y1367" s="15"/>
      <c r="Z1367" s="15"/>
    </row>
    <row r="1368" spans="1:26" ht="13" x14ac:dyDescent="0.15">
      <c r="A1368" s="15">
        <v>397</v>
      </c>
      <c r="B1368" s="15" t="s">
        <v>2</v>
      </c>
      <c r="C1368" s="15" t="s">
        <v>5</v>
      </c>
      <c r="D1368" s="15">
        <v>53</v>
      </c>
      <c r="E1368" s="15" t="s">
        <v>40</v>
      </c>
      <c r="F1368" s="15" t="s">
        <v>463</v>
      </c>
      <c r="G1368" s="15">
        <v>0.36</v>
      </c>
      <c r="H1368" s="15">
        <v>0.36</v>
      </c>
      <c r="I1368" s="15">
        <v>298.70999999999998</v>
      </c>
      <c r="J1368" s="15">
        <v>299.07</v>
      </c>
      <c r="K1368" s="15">
        <v>297.31099999999998</v>
      </c>
      <c r="L1368" s="15">
        <v>297.60000000000002</v>
      </c>
      <c r="M1368" s="15" t="s">
        <v>4567</v>
      </c>
      <c r="N1368" s="15" t="s">
        <v>4568</v>
      </c>
      <c r="O1368" s="15" t="s">
        <v>4569</v>
      </c>
      <c r="P1368" s="15">
        <v>0</v>
      </c>
      <c r="Q1368" s="15">
        <v>0</v>
      </c>
      <c r="R1368" s="15"/>
      <c r="S1368" s="15"/>
      <c r="T1368" s="15"/>
      <c r="U1368" s="15"/>
      <c r="V1368" s="15"/>
      <c r="W1368" s="15"/>
      <c r="X1368" s="15"/>
      <c r="Y1368" s="15"/>
      <c r="Z1368" s="15"/>
    </row>
    <row r="1369" spans="1:26" ht="13" x14ac:dyDescent="0.15">
      <c r="A1369" s="15">
        <v>397</v>
      </c>
      <c r="B1369" s="15" t="s">
        <v>2</v>
      </c>
      <c r="C1369" s="15" t="s">
        <v>5</v>
      </c>
      <c r="D1369" s="15">
        <v>54</v>
      </c>
      <c r="E1369" s="15" t="s">
        <v>40</v>
      </c>
      <c r="F1369" s="15">
        <v>1</v>
      </c>
      <c r="G1369" s="15">
        <v>1.5</v>
      </c>
      <c r="H1369" s="15">
        <v>1.5</v>
      </c>
      <c r="I1369" s="15">
        <v>297.60000000000002</v>
      </c>
      <c r="J1369" s="15">
        <v>299.10000000000002</v>
      </c>
      <c r="K1369" s="15">
        <v>297.60000000000002</v>
      </c>
      <c r="L1369" s="15">
        <v>298.50299999999999</v>
      </c>
      <c r="M1369" s="15" t="s">
        <v>4570</v>
      </c>
      <c r="N1369" s="15" t="s">
        <v>4571</v>
      </c>
      <c r="O1369" s="15" t="s">
        <v>4572</v>
      </c>
      <c r="P1369" s="15">
        <v>0</v>
      </c>
      <c r="Q1369" s="15">
        <v>0</v>
      </c>
      <c r="R1369" s="15"/>
      <c r="S1369" s="15"/>
      <c r="T1369" s="15"/>
      <c r="U1369" s="15"/>
      <c r="V1369" s="15"/>
      <c r="W1369" s="15"/>
      <c r="X1369" s="15"/>
      <c r="Y1369" s="15"/>
      <c r="Z1369" s="15"/>
    </row>
    <row r="1370" spans="1:26" ht="13" x14ac:dyDescent="0.15">
      <c r="A1370" s="15">
        <v>397</v>
      </c>
      <c r="B1370" s="15" t="s">
        <v>2</v>
      </c>
      <c r="C1370" s="15" t="s">
        <v>5</v>
      </c>
      <c r="D1370" s="15">
        <v>54</v>
      </c>
      <c r="E1370" s="15" t="s">
        <v>40</v>
      </c>
      <c r="F1370" s="15">
        <v>2</v>
      </c>
      <c r="G1370" s="15">
        <v>1.5</v>
      </c>
      <c r="H1370" s="15">
        <v>1.5</v>
      </c>
      <c r="I1370" s="15">
        <v>299.10000000000002</v>
      </c>
      <c r="J1370" s="15">
        <v>300.60000000000002</v>
      </c>
      <c r="K1370" s="15">
        <v>298.50299999999999</v>
      </c>
      <c r="L1370" s="15">
        <v>299.40600000000001</v>
      </c>
      <c r="M1370" s="15" t="s">
        <v>4573</v>
      </c>
      <c r="N1370" s="15" t="s">
        <v>4574</v>
      </c>
      <c r="O1370" s="15" t="s">
        <v>4575</v>
      </c>
      <c r="P1370" s="15">
        <v>0</v>
      </c>
      <c r="Q1370" s="15">
        <v>0</v>
      </c>
      <c r="R1370" s="15"/>
      <c r="S1370" s="15"/>
      <c r="T1370" s="15"/>
      <c r="U1370" s="15"/>
      <c r="V1370" s="15"/>
      <c r="W1370" s="15"/>
      <c r="X1370" s="15"/>
      <c r="Y1370" s="15"/>
      <c r="Z1370" s="15"/>
    </row>
    <row r="1371" spans="1:26" ht="13" x14ac:dyDescent="0.15">
      <c r="A1371" s="15">
        <v>397</v>
      </c>
      <c r="B1371" s="15" t="s">
        <v>2</v>
      </c>
      <c r="C1371" s="15" t="s">
        <v>5</v>
      </c>
      <c r="D1371" s="15">
        <v>54</v>
      </c>
      <c r="E1371" s="15" t="s">
        <v>40</v>
      </c>
      <c r="F1371" s="15">
        <v>3</v>
      </c>
      <c r="G1371" s="15">
        <v>1.5</v>
      </c>
      <c r="H1371" s="15">
        <v>1.5</v>
      </c>
      <c r="I1371" s="15">
        <v>300.60000000000002</v>
      </c>
      <c r="J1371" s="15">
        <v>302.10000000000002</v>
      </c>
      <c r="K1371" s="15">
        <v>299.40600000000001</v>
      </c>
      <c r="L1371" s="15">
        <v>300.30900000000003</v>
      </c>
      <c r="M1371" s="15" t="s">
        <v>4576</v>
      </c>
      <c r="N1371" s="15" t="s">
        <v>4577</v>
      </c>
      <c r="O1371" s="15" t="s">
        <v>4578</v>
      </c>
      <c r="P1371" s="15">
        <v>0</v>
      </c>
      <c r="Q1371" s="15">
        <v>0</v>
      </c>
      <c r="R1371" s="15"/>
      <c r="S1371" s="15"/>
      <c r="T1371" s="15"/>
      <c r="U1371" s="15"/>
      <c r="V1371" s="15"/>
      <c r="W1371" s="15"/>
      <c r="X1371" s="15"/>
      <c r="Y1371" s="15"/>
      <c r="Z1371" s="15"/>
    </row>
    <row r="1372" spans="1:26" ht="13" x14ac:dyDescent="0.15">
      <c r="A1372" s="15">
        <v>397</v>
      </c>
      <c r="B1372" s="15" t="s">
        <v>2</v>
      </c>
      <c r="C1372" s="15" t="s">
        <v>5</v>
      </c>
      <c r="D1372" s="15">
        <v>54</v>
      </c>
      <c r="E1372" s="15" t="s">
        <v>40</v>
      </c>
      <c r="F1372" s="15">
        <v>4</v>
      </c>
      <c r="G1372" s="15">
        <v>1.5</v>
      </c>
      <c r="H1372" s="15">
        <v>1.5</v>
      </c>
      <c r="I1372" s="15">
        <v>302.10000000000002</v>
      </c>
      <c r="J1372" s="15">
        <v>303.60000000000002</v>
      </c>
      <c r="K1372" s="15">
        <v>300.30900000000003</v>
      </c>
      <c r="L1372" s="15">
        <v>301.21199999999999</v>
      </c>
      <c r="M1372" s="15" t="s">
        <v>4579</v>
      </c>
      <c r="N1372" s="15" t="s">
        <v>4580</v>
      </c>
      <c r="O1372" s="15" t="s">
        <v>4581</v>
      </c>
      <c r="P1372" s="15">
        <v>0</v>
      </c>
      <c r="Q1372" s="15">
        <v>0</v>
      </c>
      <c r="R1372" s="15"/>
      <c r="S1372" s="15"/>
      <c r="T1372" s="15"/>
      <c r="U1372" s="15"/>
      <c r="V1372" s="15"/>
      <c r="W1372" s="15"/>
      <c r="X1372" s="15"/>
      <c r="Y1372" s="15"/>
      <c r="Z1372" s="15"/>
    </row>
    <row r="1373" spans="1:26" ht="13" x14ac:dyDescent="0.15">
      <c r="A1373" s="15">
        <v>397</v>
      </c>
      <c r="B1373" s="15" t="s">
        <v>2</v>
      </c>
      <c r="C1373" s="15" t="s">
        <v>5</v>
      </c>
      <c r="D1373" s="15">
        <v>54</v>
      </c>
      <c r="E1373" s="15" t="s">
        <v>40</v>
      </c>
      <c r="F1373" s="15">
        <v>5</v>
      </c>
      <c r="G1373" s="15">
        <v>1.17</v>
      </c>
      <c r="H1373" s="15">
        <v>1.17</v>
      </c>
      <c r="I1373" s="15">
        <v>303.60000000000002</v>
      </c>
      <c r="J1373" s="15">
        <v>304.77</v>
      </c>
      <c r="K1373" s="15">
        <v>301.21199999999999</v>
      </c>
      <c r="L1373" s="15">
        <v>301.916</v>
      </c>
      <c r="M1373" s="15" t="s">
        <v>4582</v>
      </c>
      <c r="N1373" s="15" t="s">
        <v>4583</v>
      </c>
      <c r="O1373" s="15" t="s">
        <v>4584</v>
      </c>
      <c r="P1373" s="15">
        <v>0</v>
      </c>
      <c r="Q1373" s="15">
        <v>0</v>
      </c>
      <c r="R1373" s="15"/>
      <c r="S1373" s="15"/>
      <c r="T1373" s="15"/>
      <c r="U1373" s="15"/>
      <c r="V1373" s="15"/>
      <c r="W1373" s="15"/>
      <c r="X1373" s="15"/>
      <c r="Y1373" s="15"/>
      <c r="Z1373" s="15"/>
    </row>
    <row r="1374" spans="1:26" ht="13" x14ac:dyDescent="0.15">
      <c r="A1374" s="15">
        <v>397</v>
      </c>
      <c r="B1374" s="15" t="s">
        <v>2</v>
      </c>
      <c r="C1374" s="15" t="s">
        <v>5</v>
      </c>
      <c r="D1374" s="15">
        <v>54</v>
      </c>
      <c r="E1374" s="15" t="s">
        <v>40</v>
      </c>
      <c r="F1374" s="15">
        <v>6</v>
      </c>
      <c r="G1374" s="15">
        <v>0.61</v>
      </c>
      <c r="H1374" s="15">
        <v>0.61</v>
      </c>
      <c r="I1374" s="15">
        <v>304.77</v>
      </c>
      <c r="J1374" s="15">
        <v>305.38</v>
      </c>
      <c r="K1374" s="15">
        <v>301.916</v>
      </c>
      <c r="L1374" s="15">
        <v>302.28399999999999</v>
      </c>
      <c r="M1374" s="15" t="s">
        <v>4585</v>
      </c>
      <c r="N1374" s="15" t="s">
        <v>4586</v>
      </c>
      <c r="O1374" s="15" t="s">
        <v>4587</v>
      </c>
      <c r="P1374" s="15">
        <v>0</v>
      </c>
      <c r="Q1374" s="15">
        <v>0</v>
      </c>
      <c r="R1374" s="15"/>
      <c r="S1374" s="15"/>
      <c r="T1374" s="15"/>
      <c r="U1374" s="15"/>
      <c r="V1374" s="15"/>
      <c r="W1374" s="15"/>
      <c r="X1374" s="15"/>
      <c r="Y1374" s="15"/>
      <c r="Z1374" s="15"/>
    </row>
    <row r="1375" spans="1:26" ht="13" x14ac:dyDescent="0.15">
      <c r="A1375" s="15">
        <v>397</v>
      </c>
      <c r="B1375" s="15" t="s">
        <v>2</v>
      </c>
      <c r="C1375" s="15" t="s">
        <v>5</v>
      </c>
      <c r="D1375" s="15">
        <v>54</v>
      </c>
      <c r="E1375" s="15" t="s">
        <v>40</v>
      </c>
      <c r="F1375" s="15" t="s">
        <v>463</v>
      </c>
      <c r="G1375" s="15">
        <v>0.36</v>
      </c>
      <c r="H1375" s="15">
        <v>0.36</v>
      </c>
      <c r="I1375" s="15">
        <v>305.38</v>
      </c>
      <c r="J1375" s="15">
        <v>305.74</v>
      </c>
      <c r="K1375" s="15">
        <v>302.28399999999999</v>
      </c>
      <c r="L1375" s="15">
        <v>302.5</v>
      </c>
      <c r="M1375" s="15" t="s">
        <v>4588</v>
      </c>
      <c r="N1375" s="15" t="s">
        <v>4589</v>
      </c>
      <c r="O1375" s="15" t="s">
        <v>4590</v>
      </c>
      <c r="P1375" s="15">
        <v>0</v>
      </c>
      <c r="Q1375" s="15">
        <v>0</v>
      </c>
      <c r="R1375" s="15"/>
      <c r="S1375" s="15"/>
      <c r="T1375" s="15"/>
      <c r="U1375" s="15"/>
      <c r="V1375" s="15"/>
      <c r="W1375" s="15"/>
      <c r="X1375" s="15"/>
      <c r="Y1375" s="15"/>
      <c r="Z1375" s="15"/>
    </row>
    <row r="1376" spans="1:26" ht="13" x14ac:dyDescent="0.15">
      <c r="A1376" s="15">
        <v>397</v>
      </c>
      <c r="B1376" s="15" t="s">
        <v>2</v>
      </c>
      <c r="C1376" s="15" t="s">
        <v>5</v>
      </c>
      <c r="D1376" s="15">
        <v>55</v>
      </c>
      <c r="E1376" s="15" t="s">
        <v>40</v>
      </c>
      <c r="F1376" s="15">
        <v>1</v>
      </c>
      <c r="G1376" s="15">
        <v>1.5</v>
      </c>
      <c r="H1376" s="15">
        <v>1.5</v>
      </c>
      <c r="I1376" s="15">
        <v>302.5</v>
      </c>
      <c r="J1376" s="15">
        <v>304</v>
      </c>
      <c r="K1376" s="15">
        <v>302.5</v>
      </c>
      <c r="L1376" s="15">
        <v>303.52100000000002</v>
      </c>
      <c r="M1376" s="15" t="s">
        <v>4591</v>
      </c>
      <c r="N1376" s="15" t="s">
        <v>4592</v>
      </c>
      <c r="O1376" s="15" t="s">
        <v>4593</v>
      </c>
      <c r="P1376" s="15">
        <v>0</v>
      </c>
      <c r="Q1376" s="15">
        <v>0</v>
      </c>
      <c r="R1376" s="15"/>
      <c r="S1376" s="15"/>
      <c r="T1376" s="15"/>
      <c r="U1376" s="15"/>
      <c r="V1376" s="15"/>
      <c r="W1376" s="15"/>
      <c r="X1376" s="15"/>
      <c r="Y1376" s="15"/>
      <c r="Z1376" s="15"/>
    </row>
    <row r="1377" spans="1:26" ht="13" x14ac:dyDescent="0.15">
      <c r="A1377" s="15">
        <v>397</v>
      </c>
      <c r="B1377" s="15" t="s">
        <v>2</v>
      </c>
      <c r="C1377" s="15" t="s">
        <v>5</v>
      </c>
      <c r="D1377" s="15">
        <v>55</v>
      </c>
      <c r="E1377" s="15" t="s">
        <v>40</v>
      </c>
      <c r="F1377" s="15">
        <v>2</v>
      </c>
      <c r="G1377" s="15">
        <v>1.5</v>
      </c>
      <c r="H1377" s="15">
        <v>1.5</v>
      </c>
      <c r="I1377" s="15">
        <v>304</v>
      </c>
      <c r="J1377" s="15">
        <v>305.5</v>
      </c>
      <c r="K1377" s="15">
        <v>303.52100000000002</v>
      </c>
      <c r="L1377" s="15">
        <v>304.54300000000001</v>
      </c>
      <c r="M1377" s="15" t="s">
        <v>4594</v>
      </c>
      <c r="N1377" s="15" t="s">
        <v>4595</v>
      </c>
      <c r="O1377" s="15" t="s">
        <v>4596</v>
      </c>
      <c r="P1377" s="15">
        <v>0</v>
      </c>
      <c r="Q1377" s="15">
        <v>0</v>
      </c>
      <c r="R1377" s="15"/>
      <c r="S1377" s="15"/>
      <c r="T1377" s="15"/>
      <c r="U1377" s="15"/>
      <c r="V1377" s="15"/>
      <c r="W1377" s="15"/>
      <c r="X1377" s="15"/>
      <c r="Y1377" s="15"/>
      <c r="Z1377" s="15"/>
    </row>
    <row r="1378" spans="1:26" ht="13" x14ac:dyDescent="0.15">
      <c r="A1378" s="15">
        <v>397</v>
      </c>
      <c r="B1378" s="15" t="s">
        <v>2</v>
      </c>
      <c r="C1378" s="15" t="s">
        <v>5</v>
      </c>
      <c r="D1378" s="15">
        <v>55</v>
      </c>
      <c r="E1378" s="15" t="s">
        <v>40</v>
      </c>
      <c r="F1378" s="15">
        <v>3</v>
      </c>
      <c r="G1378" s="15">
        <v>1.5</v>
      </c>
      <c r="H1378" s="15">
        <v>1.5</v>
      </c>
      <c r="I1378" s="15">
        <v>305.5</v>
      </c>
      <c r="J1378" s="15">
        <v>307</v>
      </c>
      <c r="K1378" s="15">
        <v>304.54300000000001</v>
      </c>
      <c r="L1378" s="15">
        <v>305.56400000000002</v>
      </c>
      <c r="M1378" s="15" t="s">
        <v>4597</v>
      </c>
      <c r="N1378" s="15" t="s">
        <v>4598</v>
      </c>
      <c r="O1378" s="15" t="s">
        <v>4599</v>
      </c>
      <c r="P1378" s="15">
        <v>0</v>
      </c>
      <c r="Q1378" s="15">
        <v>0</v>
      </c>
      <c r="R1378" s="15"/>
      <c r="S1378" s="15"/>
      <c r="T1378" s="15"/>
      <c r="U1378" s="15"/>
      <c r="V1378" s="15"/>
      <c r="W1378" s="15"/>
      <c r="X1378" s="15"/>
      <c r="Y1378" s="15"/>
      <c r="Z1378" s="15"/>
    </row>
    <row r="1379" spans="1:26" ht="13" x14ac:dyDescent="0.15">
      <c r="A1379" s="15">
        <v>397</v>
      </c>
      <c r="B1379" s="15" t="s">
        <v>2</v>
      </c>
      <c r="C1379" s="15" t="s">
        <v>5</v>
      </c>
      <c r="D1379" s="15">
        <v>55</v>
      </c>
      <c r="E1379" s="15" t="s">
        <v>40</v>
      </c>
      <c r="F1379" s="15">
        <v>4</v>
      </c>
      <c r="G1379" s="15">
        <v>1.5</v>
      </c>
      <c r="H1379" s="15">
        <v>1.5</v>
      </c>
      <c r="I1379" s="15">
        <v>307</v>
      </c>
      <c r="J1379" s="15">
        <v>308.5</v>
      </c>
      <c r="K1379" s="15">
        <v>305.56400000000002</v>
      </c>
      <c r="L1379" s="15">
        <v>306.58499999999998</v>
      </c>
      <c r="M1379" s="15" t="s">
        <v>4600</v>
      </c>
      <c r="N1379" s="15" t="s">
        <v>4601</v>
      </c>
      <c r="O1379" s="15" t="s">
        <v>4602</v>
      </c>
      <c r="P1379" s="15">
        <v>0</v>
      </c>
      <c r="Q1379" s="15">
        <v>0</v>
      </c>
      <c r="R1379" s="15"/>
      <c r="S1379" s="15"/>
      <c r="T1379" s="15"/>
      <c r="U1379" s="15"/>
      <c r="V1379" s="15"/>
      <c r="W1379" s="15"/>
      <c r="X1379" s="15"/>
      <c r="Y1379" s="15"/>
      <c r="Z1379" s="15"/>
    </row>
    <row r="1380" spans="1:26" ht="13" x14ac:dyDescent="0.15">
      <c r="A1380" s="15">
        <v>397</v>
      </c>
      <c r="B1380" s="15" t="s">
        <v>2</v>
      </c>
      <c r="C1380" s="15" t="s">
        <v>5</v>
      </c>
      <c r="D1380" s="15">
        <v>55</v>
      </c>
      <c r="E1380" s="15" t="s">
        <v>40</v>
      </c>
      <c r="F1380" s="15">
        <v>5</v>
      </c>
      <c r="G1380" s="15">
        <v>0.69</v>
      </c>
      <c r="H1380" s="15">
        <v>0.69</v>
      </c>
      <c r="I1380" s="15">
        <v>308.5</v>
      </c>
      <c r="J1380" s="15">
        <v>309.19</v>
      </c>
      <c r="K1380" s="15">
        <v>306.58499999999998</v>
      </c>
      <c r="L1380" s="15">
        <v>307.05500000000001</v>
      </c>
      <c r="M1380" s="15" t="s">
        <v>4603</v>
      </c>
      <c r="N1380" s="15" t="s">
        <v>4604</v>
      </c>
      <c r="O1380" s="15" t="s">
        <v>4605</v>
      </c>
      <c r="P1380" s="15">
        <v>0</v>
      </c>
      <c r="Q1380" s="15">
        <v>0</v>
      </c>
      <c r="R1380" s="15"/>
      <c r="S1380" s="15"/>
      <c r="T1380" s="15"/>
      <c r="U1380" s="15"/>
      <c r="V1380" s="15"/>
      <c r="W1380" s="15"/>
      <c r="X1380" s="15"/>
      <c r="Y1380" s="15"/>
      <c r="Z1380" s="15"/>
    </row>
    <row r="1381" spans="1:26" ht="13" x14ac:dyDescent="0.15">
      <c r="A1381" s="15">
        <v>397</v>
      </c>
      <c r="B1381" s="15" t="s">
        <v>2</v>
      </c>
      <c r="C1381" s="15" t="s">
        <v>5</v>
      </c>
      <c r="D1381" s="15">
        <v>55</v>
      </c>
      <c r="E1381" s="15" t="s">
        <v>40</v>
      </c>
      <c r="F1381" s="15" t="s">
        <v>463</v>
      </c>
      <c r="G1381" s="15">
        <v>0.36</v>
      </c>
      <c r="H1381" s="15">
        <v>0.36</v>
      </c>
      <c r="I1381" s="15">
        <v>309.19</v>
      </c>
      <c r="J1381" s="15">
        <v>309.55</v>
      </c>
      <c r="K1381" s="15">
        <v>307.05500000000001</v>
      </c>
      <c r="L1381" s="15">
        <v>307.3</v>
      </c>
      <c r="M1381" s="15" t="s">
        <v>4606</v>
      </c>
      <c r="N1381" s="15" t="s">
        <v>4607</v>
      </c>
      <c r="O1381" s="15" t="s">
        <v>4608</v>
      </c>
      <c r="P1381" s="15">
        <v>0</v>
      </c>
      <c r="Q1381" s="15">
        <v>0</v>
      </c>
      <c r="R1381" s="15"/>
      <c r="S1381" s="15"/>
      <c r="T1381" s="15"/>
      <c r="U1381" s="15"/>
      <c r="V1381" s="15"/>
      <c r="W1381" s="15"/>
      <c r="X1381" s="15"/>
      <c r="Y1381" s="15"/>
      <c r="Z1381" s="15"/>
    </row>
    <row r="1382" spans="1:26" ht="13" x14ac:dyDescent="0.15">
      <c r="A1382" s="15">
        <v>397</v>
      </c>
      <c r="B1382" s="15" t="s">
        <v>2</v>
      </c>
      <c r="C1382" s="15" t="s">
        <v>5</v>
      </c>
      <c r="D1382" s="15">
        <v>56</v>
      </c>
      <c r="E1382" s="15" t="s">
        <v>40</v>
      </c>
      <c r="F1382" s="15">
        <v>1</v>
      </c>
      <c r="G1382" s="15">
        <v>1.5</v>
      </c>
      <c r="H1382" s="15">
        <v>1.5</v>
      </c>
      <c r="I1382" s="15">
        <v>307.3</v>
      </c>
      <c r="J1382" s="15">
        <v>308.8</v>
      </c>
      <c r="K1382" s="15">
        <v>307.3</v>
      </c>
      <c r="L1382" s="15">
        <v>308.125</v>
      </c>
      <c r="M1382" s="15" t="s">
        <v>4609</v>
      </c>
      <c r="N1382" s="15" t="s">
        <v>4610</v>
      </c>
      <c r="O1382" s="15" t="s">
        <v>4611</v>
      </c>
      <c r="P1382" s="15">
        <v>0</v>
      </c>
      <c r="Q1382" s="15">
        <v>0</v>
      </c>
      <c r="R1382" s="15"/>
      <c r="S1382" s="15"/>
      <c r="T1382" s="15"/>
      <c r="U1382" s="15"/>
      <c r="V1382" s="15"/>
      <c r="W1382" s="15"/>
      <c r="X1382" s="15"/>
      <c r="Y1382" s="15"/>
      <c r="Z1382" s="15"/>
    </row>
    <row r="1383" spans="1:26" ht="13" x14ac:dyDescent="0.15">
      <c r="A1383" s="15">
        <v>397</v>
      </c>
      <c r="B1383" s="15" t="s">
        <v>2</v>
      </c>
      <c r="C1383" s="15" t="s">
        <v>5</v>
      </c>
      <c r="D1383" s="15">
        <v>56</v>
      </c>
      <c r="E1383" s="15" t="s">
        <v>40</v>
      </c>
      <c r="F1383" s="15">
        <v>2</v>
      </c>
      <c r="G1383" s="15">
        <v>1.5</v>
      </c>
      <c r="H1383" s="15">
        <v>1.5</v>
      </c>
      <c r="I1383" s="15">
        <v>308.8</v>
      </c>
      <c r="J1383" s="15">
        <v>310.3</v>
      </c>
      <c r="K1383" s="15">
        <v>308.125</v>
      </c>
      <c r="L1383" s="15">
        <v>308.95</v>
      </c>
      <c r="M1383" s="15" t="s">
        <v>4612</v>
      </c>
      <c r="N1383" s="15" t="s">
        <v>4613</v>
      </c>
      <c r="O1383" s="15" t="s">
        <v>4614</v>
      </c>
      <c r="P1383" s="15">
        <v>0</v>
      </c>
      <c r="Q1383" s="15">
        <v>0</v>
      </c>
      <c r="R1383" s="15"/>
      <c r="S1383" s="15"/>
      <c r="T1383" s="15"/>
      <c r="U1383" s="15"/>
      <c r="V1383" s="15"/>
      <c r="W1383" s="15"/>
      <c r="X1383" s="15"/>
      <c r="Y1383" s="15"/>
      <c r="Z1383" s="15"/>
    </row>
    <row r="1384" spans="1:26" ht="13" x14ac:dyDescent="0.15">
      <c r="A1384" s="15">
        <v>397</v>
      </c>
      <c r="B1384" s="15" t="s">
        <v>2</v>
      </c>
      <c r="C1384" s="15" t="s">
        <v>5</v>
      </c>
      <c r="D1384" s="15">
        <v>56</v>
      </c>
      <c r="E1384" s="15" t="s">
        <v>40</v>
      </c>
      <c r="F1384" s="15">
        <v>3</v>
      </c>
      <c r="G1384" s="15">
        <v>1.5</v>
      </c>
      <c r="H1384" s="15">
        <v>1.5</v>
      </c>
      <c r="I1384" s="15">
        <v>310.3</v>
      </c>
      <c r="J1384" s="15">
        <v>311.8</v>
      </c>
      <c r="K1384" s="15">
        <v>308.95</v>
      </c>
      <c r="L1384" s="15">
        <v>309.77499999999998</v>
      </c>
      <c r="M1384" s="15" t="s">
        <v>4615</v>
      </c>
      <c r="N1384" s="15" t="s">
        <v>4616</v>
      </c>
      <c r="O1384" s="15" t="s">
        <v>4617</v>
      </c>
      <c r="P1384" s="15">
        <v>0</v>
      </c>
      <c r="Q1384" s="15">
        <v>0</v>
      </c>
      <c r="R1384" s="15"/>
      <c r="S1384" s="15"/>
      <c r="T1384" s="15"/>
      <c r="U1384" s="15"/>
      <c r="V1384" s="15"/>
      <c r="W1384" s="15"/>
      <c r="X1384" s="15"/>
      <c r="Y1384" s="15"/>
      <c r="Z1384" s="15"/>
    </row>
    <row r="1385" spans="1:26" ht="13" x14ac:dyDescent="0.15">
      <c r="A1385" s="15">
        <v>397</v>
      </c>
      <c r="B1385" s="15" t="s">
        <v>2</v>
      </c>
      <c r="C1385" s="15" t="s">
        <v>5</v>
      </c>
      <c r="D1385" s="15">
        <v>56</v>
      </c>
      <c r="E1385" s="15" t="s">
        <v>40</v>
      </c>
      <c r="F1385" s="15">
        <v>4</v>
      </c>
      <c r="G1385" s="15">
        <v>1.5</v>
      </c>
      <c r="H1385" s="15">
        <v>1.5</v>
      </c>
      <c r="I1385" s="15">
        <v>311.8</v>
      </c>
      <c r="J1385" s="15">
        <v>313.3</v>
      </c>
      <c r="K1385" s="15">
        <v>309.77499999999998</v>
      </c>
      <c r="L1385" s="15">
        <v>310.59899999999999</v>
      </c>
      <c r="M1385" s="15" t="s">
        <v>4618</v>
      </c>
      <c r="N1385" s="15" t="s">
        <v>4619</v>
      </c>
      <c r="O1385" s="15" t="s">
        <v>4620</v>
      </c>
      <c r="P1385" s="15">
        <v>0</v>
      </c>
      <c r="Q1385" s="15">
        <v>0</v>
      </c>
      <c r="R1385" s="15"/>
      <c r="S1385" s="15"/>
      <c r="T1385" s="15"/>
      <c r="U1385" s="15"/>
      <c r="V1385" s="15"/>
      <c r="W1385" s="15"/>
      <c r="X1385" s="15"/>
      <c r="Y1385" s="15"/>
      <c r="Z1385" s="15"/>
    </row>
    <row r="1386" spans="1:26" ht="13" x14ac:dyDescent="0.15">
      <c r="A1386" s="15">
        <v>397</v>
      </c>
      <c r="B1386" s="15" t="s">
        <v>2</v>
      </c>
      <c r="C1386" s="15" t="s">
        <v>5</v>
      </c>
      <c r="D1386" s="15">
        <v>56</v>
      </c>
      <c r="E1386" s="15" t="s">
        <v>40</v>
      </c>
      <c r="F1386" s="15">
        <v>5</v>
      </c>
      <c r="G1386" s="15">
        <v>1.5</v>
      </c>
      <c r="H1386" s="15">
        <v>1.5</v>
      </c>
      <c r="I1386" s="15">
        <v>313.3</v>
      </c>
      <c r="J1386" s="15">
        <v>314.8</v>
      </c>
      <c r="K1386" s="15">
        <v>310.59899999999999</v>
      </c>
      <c r="L1386" s="15">
        <v>311.42399999999998</v>
      </c>
      <c r="M1386" s="15" t="s">
        <v>4621</v>
      </c>
      <c r="N1386" s="15" t="s">
        <v>4622</v>
      </c>
      <c r="O1386" s="15" t="s">
        <v>4623</v>
      </c>
      <c r="P1386" s="15">
        <v>0</v>
      </c>
      <c r="Q1386" s="15">
        <v>0</v>
      </c>
      <c r="R1386" s="15"/>
      <c r="S1386" s="15"/>
      <c r="T1386" s="15"/>
      <c r="U1386" s="15"/>
      <c r="V1386" s="15"/>
      <c r="W1386" s="15"/>
      <c r="X1386" s="15"/>
      <c r="Y1386" s="15"/>
      <c r="Z1386" s="15"/>
    </row>
    <row r="1387" spans="1:26" ht="13" x14ac:dyDescent="0.15">
      <c r="A1387" s="15">
        <v>397</v>
      </c>
      <c r="B1387" s="15" t="s">
        <v>2</v>
      </c>
      <c r="C1387" s="15" t="s">
        <v>5</v>
      </c>
      <c r="D1387" s="15">
        <v>56</v>
      </c>
      <c r="E1387" s="15" t="s">
        <v>40</v>
      </c>
      <c r="F1387" s="15">
        <v>6</v>
      </c>
      <c r="G1387" s="15">
        <v>1.04</v>
      </c>
      <c r="H1387" s="15">
        <v>1.04</v>
      </c>
      <c r="I1387" s="15">
        <v>314.8</v>
      </c>
      <c r="J1387" s="15">
        <v>315.83999999999997</v>
      </c>
      <c r="K1387" s="15">
        <v>311.42399999999998</v>
      </c>
      <c r="L1387" s="15">
        <v>311.99599999999998</v>
      </c>
      <c r="M1387" s="15" t="s">
        <v>4624</v>
      </c>
      <c r="N1387" s="15" t="s">
        <v>4625</v>
      </c>
      <c r="O1387" s="15" t="s">
        <v>4626</v>
      </c>
      <c r="P1387" s="15">
        <v>0</v>
      </c>
      <c r="Q1387" s="15">
        <v>0</v>
      </c>
      <c r="R1387" s="15"/>
      <c r="S1387" s="15"/>
      <c r="T1387" s="15"/>
      <c r="U1387" s="15"/>
      <c r="V1387" s="15"/>
      <c r="W1387" s="15"/>
      <c r="X1387" s="15"/>
      <c r="Y1387" s="15"/>
      <c r="Z1387" s="15"/>
    </row>
    <row r="1388" spans="1:26" ht="13" x14ac:dyDescent="0.15">
      <c r="A1388" s="15">
        <v>397</v>
      </c>
      <c r="B1388" s="15" t="s">
        <v>2</v>
      </c>
      <c r="C1388" s="15" t="s">
        <v>5</v>
      </c>
      <c r="D1388" s="15">
        <v>56</v>
      </c>
      <c r="E1388" s="15" t="s">
        <v>40</v>
      </c>
      <c r="F1388" s="15" t="s">
        <v>463</v>
      </c>
      <c r="G1388" s="15">
        <v>0.37</v>
      </c>
      <c r="H1388" s="15">
        <v>0.37</v>
      </c>
      <c r="I1388" s="15">
        <v>315.83999999999997</v>
      </c>
      <c r="J1388" s="15">
        <v>316.20999999999998</v>
      </c>
      <c r="K1388" s="15">
        <v>311.99599999999998</v>
      </c>
      <c r="L1388" s="15">
        <v>312.2</v>
      </c>
      <c r="M1388" s="15" t="s">
        <v>4627</v>
      </c>
      <c r="N1388" s="15" t="s">
        <v>4628</v>
      </c>
      <c r="O1388" s="15" t="s">
        <v>4629</v>
      </c>
      <c r="P1388" s="15">
        <v>0</v>
      </c>
      <c r="Q1388" s="15">
        <v>0</v>
      </c>
      <c r="R1388" s="15"/>
      <c r="S1388" s="15"/>
      <c r="T1388" s="15"/>
      <c r="U1388" s="15"/>
      <c r="V1388" s="15"/>
      <c r="W1388" s="15"/>
      <c r="X1388" s="15"/>
      <c r="Y1388" s="15"/>
      <c r="Z1388" s="15"/>
    </row>
    <row r="1389" spans="1:26" ht="13" x14ac:dyDescent="0.15">
      <c r="A1389" s="15">
        <v>397</v>
      </c>
      <c r="B1389" s="15" t="s">
        <v>2</v>
      </c>
      <c r="C1389" s="15" t="s">
        <v>5</v>
      </c>
      <c r="D1389" s="15">
        <v>57</v>
      </c>
      <c r="E1389" s="15" t="s">
        <v>40</v>
      </c>
      <c r="F1389" s="15">
        <v>1</v>
      </c>
      <c r="G1389" s="15">
        <v>1.49</v>
      </c>
      <c r="H1389" s="15">
        <v>1.49</v>
      </c>
      <c r="I1389" s="15">
        <v>312.2</v>
      </c>
      <c r="J1389" s="15">
        <v>313.69</v>
      </c>
      <c r="K1389" s="15">
        <v>312.2</v>
      </c>
      <c r="L1389" s="15">
        <v>313.27699999999999</v>
      </c>
      <c r="M1389" s="15" t="s">
        <v>4630</v>
      </c>
      <c r="N1389" s="15" t="s">
        <v>4631</v>
      </c>
      <c r="O1389" s="15" t="s">
        <v>4632</v>
      </c>
      <c r="P1389" s="15">
        <v>0</v>
      </c>
      <c r="Q1389" s="15">
        <v>0</v>
      </c>
      <c r="R1389" s="15"/>
      <c r="S1389" s="15"/>
      <c r="T1389" s="15"/>
      <c r="U1389" s="15"/>
      <c r="V1389" s="15"/>
      <c r="W1389" s="15"/>
      <c r="X1389" s="15"/>
      <c r="Y1389" s="15"/>
      <c r="Z1389" s="15"/>
    </row>
    <row r="1390" spans="1:26" ht="13" x14ac:dyDescent="0.15">
      <c r="A1390" s="15">
        <v>397</v>
      </c>
      <c r="B1390" s="15" t="s">
        <v>2</v>
      </c>
      <c r="C1390" s="15" t="s">
        <v>5</v>
      </c>
      <c r="D1390" s="15">
        <v>57</v>
      </c>
      <c r="E1390" s="15" t="s">
        <v>40</v>
      </c>
      <c r="F1390" s="15">
        <v>2</v>
      </c>
      <c r="G1390" s="15">
        <v>1.5</v>
      </c>
      <c r="H1390" s="15">
        <v>1.5</v>
      </c>
      <c r="I1390" s="15">
        <v>313.69</v>
      </c>
      <c r="J1390" s="15">
        <v>315.19</v>
      </c>
      <c r="K1390" s="15">
        <v>313.27699999999999</v>
      </c>
      <c r="L1390" s="15">
        <v>314.36099999999999</v>
      </c>
      <c r="M1390" s="15" t="s">
        <v>4633</v>
      </c>
      <c r="N1390" s="15" t="s">
        <v>4634</v>
      </c>
      <c r="O1390" s="15" t="s">
        <v>4635</v>
      </c>
      <c r="P1390" s="15">
        <v>0</v>
      </c>
      <c r="Q1390" s="15">
        <v>0</v>
      </c>
      <c r="R1390" s="15"/>
      <c r="S1390" s="15"/>
      <c r="T1390" s="15"/>
      <c r="U1390" s="15"/>
      <c r="V1390" s="15"/>
      <c r="W1390" s="15"/>
      <c r="X1390" s="15"/>
      <c r="Y1390" s="15"/>
      <c r="Z1390" s="15"/>
    </row>
    <row r="1391" spans="1:26" ht="13" x14ac:dyDescent="0.15">
      <c r="A1391" s="15">
        <v>397</v>
      </c>
      <c r="B1391" s="15" t="s">
        <v>2</v>
      </c>
      <c r="C1391" s="15" t="s">
        <v>5</v>
      </c>
      <c r="D1391" s="15">
        <v>57</v>
      </c>
      <c r="E1391" s="15" t="s">
        <v>40</v>
      </c>
      <c r="F1391" s="15">
        <v>3</v>
      </c>
      <c r="G1391" s="15">
        <v>1.51</v>
      </c>
      <c r="H1391" s="15">
        <v>1.51</v>
      </c>
      <c r="I1391" s="15">
        <v>315.19</v>
      </c>
      <c r="J1391" s="15">
        <v>316.7</v>
      </c>
      <c r="K1391" s="15">
        <v>314.36099999999999</v>
      </c>
      <c r="L1391" s="15">
        <v>315.45299999999997</v>
      </c>
      <c r="M1391" s="15" t="s">
        <v>4636</v>
      </c>
      <c r="N1391" s="15" t="s">
        <v>4637</v>
      </c>
      <c r="O1391" s="15" t="s">
        <v>4638</v>
      </c>
      <c r="P1391" s="15">
        <v>0</v>
      </c>
      <c r="Q1391" s="15">
        <v>0</v>
      </c>
      <c r="R1391" s="15"/>
      <c r="S1391" s="15"/>
      <c r="T1391" s="15"/>
      <c r="U1391" s="15"/>
      <c r="V1391" s="15"/>
      <c r="W1391" s="15"/>
      <c r="X1391" s="15"/>
      <c r="Y1391" s="15"/>
      <c r="Z1391" s="15"/>
    </row>
    <row r="1392" spans="1:26" ht="13" x14ac:dyDescent="0.15">
      <c r="A1392" s="15">
        <v>397</v>
      </c>
      <c r="B1392" s="15" t="s">
        <v>2</v>
      </c>
      <c r="C1392" s="15" t="s">
        <v>5</v>
      </c>
      <c r="D1392" s="15">
        <v>57</v>
      </c>
      <c r="E1392" s="15" t="s">
        <v>40</v>
      </c>
      <c r="F1392" s="15">
        <v>4</v>
      </c>
      <c r="G1392" s="15">
        <v>1.26</v>
      </c>
      <c r="H1392" s="15">
        <v>1.26</v>
      </c>
      <c r="I1392" s="15">
        <v>316.7</v>
      </c>
      <c r="J1392" s="15">
        <v>317.95999999999998</v>
      </c>
      <c r="K1392" s="15">
        <v>315.45299999999997</v>
      </c>
      <c r="L1392" s="15">
        <v>316.36399999999998</v>
      </c>
      <c r="M1392" s="15" t="s">
        <v>4639</v>
      </c>
      <c r="N1392" s="15" t="s">
        <v>4640</v>
      </c>
      <c r="O1392" s="15" t="s">
        <v>4641</v>
      </c>
      <c r="P1392" s="15">
        <v>0</v>
      </c>
      <c r="Q1392" s="15">
        <v>0</v>
      </c>
      <c r="R1392" s="15"/>
      <c r="S1392" s="15"/>
      <c r="T1392" s="15"/>
      <c r="U1392" s="15"/>
      <c r="V1392" s="15"/>
      <c r="W1392" s="15"/>
      <c r="X1392" s="15"/>
      <c r="Y1392" s="15"/>
      <c r="Z1392" s="15"/>
    </row>
    <row r="1393" spans="1:26" ht="13" x14ac:dyDescent="0.15">
      <c r="A1393" s="15">
        <v>397</v>
      </c>
      <c r="B1393" s="15" t="s">
        <v>2</v>
      </c>
      <c r="C1393" s="15" t="s">
        <v>5</v>
      </c>
      <c r="D1393" s="15">
        <v>57</v>
      </c>
      <c r="E1393" s="15" t="s">
        <v>40</v>
      </c>
      <c r="F1393" s="15">
        <v>5</v>
      </c>
      <c r="G1393" s="15">
        <v>0.52</v>
      </c>
      <c r="H1393" s="15">
        <v>0.52</v>
      </c>
      <c r="I1393" s="15">
        <v>317.95999999999998</v>
      </c>
      <c r="J1393" s="15">
        <v>318.48</v>
      </c>
      <c r="K1393" s="15">
        <v>316.36399999999998</v>
      </c>
      <c r="L1393" s="15">
        <v>316.74</v>
      </c>
      <c r="M1393" s="15" t="s">
        <v>4642</v>
      </c>
      <c r="N1393" s="15" t="s">
        <v>4643</v>
      </c>
      <c r="O1393" s="15" t="s">
        <v>4644</v>
      </c>
      <c r="P1393" s="15">
        <v>0</v>
      </c>
      <c r="Q1393" s="15">
        <v>0</v>
      </c>
      <c r="R1393" s="15"/>
      <c r="S1393" s="15"/>
      <c r="T1393" s="15"/>
      <c r="U1393" s="15"/>
      <c r="V1393" s="15"/>
      <c r="W1393" s="15"/>
      <c r="X1393" s="15"/>
      <c r="Y1393" s="15"/>
      <c r="Z1393" s="15"/>
    </row>
    <row r="1394" spans="1:26" ht="13" x14ac:dyDescent="0.15">
      <c r="A1394" s="15">
        <v>397</v>
      </c>
      <c r="B1394" s="15" t="s">
        <v>2</v>
      </c>
      <c r="C1394" s="15" t="s">
        <v>5</v>
      </c>
      <c r="D1394" s="15">
        <v>57</v>
      </c>
      <c r="E1394" s="15" t="s">
        <v>40</v>
      </c>
      <c r="F1394" s="15" t="s">
        <v>463</v>
      </c>
      <c r="G1394" s="15">
        <v>0.36</v>
      </c>
      <c r="H1394" s="15">
        <v>0.36</v>
      </c>
      <c r="I1394" s="15">
        <v>318.48</v>
      </c>
      <c r="J1394" s="15">
        <v>318.83999999999997</v>
      </c>
      <c r="K1394" s="15">
        <v>316.74</v>
      </c>
      <c r="L1394" s="15">
        <v>317</v>
      </c>
      <c r="M1394" s="15" t="s">
        <v>4645</v>
      </c>
      <c r="N1394" s="15" t="s">
        <v>4646</v>
      </c>
      <c r="O1394" s="15" t="s">
        <v>4647</v>
      </c>
      <c r="P1394" s="15">
        <v>0</v>
      </c>
      <c r="Q1394" s="15">
        <v>0</v>
      </c>
      <c r="R1394" s="15"/>
      <c r="S1394" s="15"/>
      <c r="T1394" s="15"/>
      <c r="U1394" s="15"/>
      <c r="V1394" s="15"/>
      <c r="W1394" s="15"/>
      <c r="X1394" s="15"/>
      <c r="Y1394" s="15"/>
      <c r="Z1394" s="15"/>
    </row>
    <row r="1395" spans="1:26" ht="13" x14ac:dyDescent="0.15">
      <c r="A1395" s="15">
        <v>397</v>
      </c>
      <c r="B1395" s="15" t="s">
        <v>2</v>
      </c>
      <c r="C1395" s="15" t="s">
        <v>5</v>
      </c>
      <c r="D1395" s="15">
        <v>58</v>
      </c>
      <c r="E1395" s="15" t="s">
        <v>40</v>
      </c>
      <c r="F1395" s="15">
        <v>1</v>
      </c>
      <c r="G1395" s="15">
        <v>1.49</v>
      </c>
      <c r="H1395" s="15">
        <v>1.49</v>
      </c>
      <c r="I1395" s="15">
        <v>317</v>
      </c>
      <c r="J1395" s="15">
        <v>318.49</v>
      </c>
      <c r="K1395" s="15">
        <v>317</v>
      </c>
      <c r="L1395" s="15">
        <v>318.06299999999999</v>
      </c>
      <c r="M1395" s="15" t="s">
        <v>4648</v>
      </c>
      <c r="N1395" s="15" t="s">
        <v>4649</v>
      </c>
      <c r="O1395" s="15" t="s">
        <v>4650</v>
      </c>
      <c r="P1395" s="15">
        <v>0</v>
      </c>
      <c r="Q1395" s="15">
        <v>0</v>
      </c>
      <c r="R1395" s="15"/>
      <c r="S1395" s="15"/>
      <c r="T1395" s="15"/>
      <c r="U1395" s="15"/>
      <c r="V1395" s="15"/>
      <c r="W1395" s="15"/>
      <c r="X1395" s="15"/>
      <c r="Y1395" s="15"/>
      <c r="Z1395" s="15"/>
    </row>
    <row r="1396" spans="1:26" ht="13" x14ac:dyDescent="0.15">
      <c r="A1396" s="15">
        <v>397</v>
      </c>
      <c r="B1396" s="15" t="s">
        <v>2</v>
      </c>
      <c r="C1396" s="15" t="s">
        <v>5</v>
      </c>
      <c r="D1396" s="15">
        <v>58</v>
      </c>
      <c r="E1396" s="15" t="s">
        <v>40</v>
      </c>
      <c r="F1396" s="15">
        <v>2</v>
      </c>
      <c r="G1396" s="15">
        <v>1.5</v>
      </c>
      <c r="H1396" s="15">
        <v>1.5</v>
      </c>
      <c r="I1396" s="15">
        <v>318.49</v>
      </c>
      <c r="J1396" s="15">
        <v>319.99</v>
      </c>
      <c r="K1396" s="15">
        <v>318.06299999999999</v>
      </c>
      <c r="L1396" s="15">
        <v>319.13299999999998</v>
      </c>
      <c r="M1396" s="15" t="s">
        <v>4651</v>
      </c>
      <c r="N1396" s="15" t="s">
        <v>4652</v>
      </c>
      <c r="O1396" s="15" t="s">
        <v>4653</v>
      </c>
      <c r="P1396" s="15">
        <v>0</v>
      </c>
      <c r="Q1396" s="15">
        <v>0</v>
      </c>
      <c r="R1396" s="15"/>
      <c r="S1396" s="15"/>
      <c r="T1396" s="15"/>
      <c r="U1396" s="15"/>
      <c r="V1396" s="15"/>
      <c r="W1396" s="15"/>
      <c r="X1396" s="15"/>
      <c r="Y1396" s="15"/>
      <c r="Z1396" s="15"/>
    </row>
    <row r="1397" spans="1:26" ht="13" x14ac:dyDescent="0.15">
      <c r="A1397" s="15">
        <v>397</v>
      </c>
      <c r="B1397" s="15" t="s">
        <v>2</v>
      </c>
      <c r="C1397" s="15" t="s">
        <v>5</v>
      </c>
      <c r="D1397" s="15">
        <v>58</v>
      </c>
      <c r="E1397" s="15" t="s">
        <v>40</v>
      </c>
      <c r="F1397" s="15">
        <v>3</v>
      </c>
      <c r="G1397" s="15">
        <v>1.49</v>
      </c>
      <c r="H1397" s="15">
        <v>1.49</v>
      </c>
      <c r="I1397" s="15">
        <v>319.99</v>
      </c>
      <c r="J1397" s="15">
        <v>321.48</v>
      </c>
      <c r="K1397" s="15">
        <v>319.13299999999998</v>
      </c>
      <c r="L1397" s="15">
        <v>320.19600000000003</v>
      </c>
      <c r="M1397" s="15" t="s">
        <v>4654</v>
      </c>
      <c r="N1397" s="15" t="s">
        <v>4655</v>
      </c>
      <c r="O1397" s="15" t="s">
        <v>4656</v>
      </c>
      <c r="P1397" s="15">
        <v>0</v>
      </c>
      <c r="Q1397" s="15">
        <v>0</v>
      </c>
      <c r="R1397" s="15"/>
      <c r="S1397" s="15"/>
      <c r="T1397" s="15"/>
      <c r="U1397" s="15"/>
      <c r="V1397" s="15"/>
      <c r="W1397" s="15"/>
      <c r="X1397" s="15"/>
      <c r="Y1397" s="15"/>
      <c r="Z1397" s="15"/>
    </row>
    <row r="1398" spans="1:26" ht="13" x14ac:dyDescent="0.15">
      <c r="A1398" s="15">
        <v>397</v>
      </c>
      <c r="B1398" s="15" t="s">
        <v>2</v>
      </c>
      <c r="C1398" s="15" t="s">
        <v>5</v>
      </c>
      <c r="D1398" s="15">
        <v>58</v>
      </c>
      <c r="E1398" s="15" t="s">
        <v>40</v>
      </c>
      <c r="F1398" s="15">
        <v>4</v>
      </c>
      <c r="G1398" s="15">
        <v>1.5</v>
      </c>
      <c r="H1398" s="15">
        <v>1.5</v>
      </c>
      <c r="I1398" s="15">
        <v>321.48</v>
      </c>
      <c r="J1398" s="15">
        <v>322.98</v>
      </c>
      <c r="K1398" s="15">
        <v>320.19600000000003</v>
      </c>
      <c r="L1398" s="15">
        <v>321.26600000000002</v>
      </c>
      <c r="M1398" s="15" t="s">
        <v>4657</v>
      </c>
      <c r="N1398" s="15" t="s">
        <v>4658</v>
      </c>
      <c r="O1398" s="15" t="s">
        <v>4659</v>
      </c>
      <c r="P1398" s="15">
        <v>0</v>
      </c>
      <c r="Q1398" s="15">
        <v>0</v>
      </c>
      <c r="R1398" s="15"/>
      <c r="S1398" s="15"/>
      <c r="T1398" s="15"/>
      <c r="U1398" s="15"/>
      <c r="V1398" s="15"/>
      <c r="W1398" s="15"/>
      <c r="X1398" s="15"/>
      <c r="Y1398" s="15"/>
      <c r="Z1398" s="15"/>
    </row>
    <row r="1399" spans="1:26" ht="13" x14ac:dyDescent="0.15">
      <c r="A1399" s="15">
        <v>397</v>
      </c>
      <c r="B1399" s="15" t="s">
        <v>2</v>
      </c>
      <c r="C1399" s="15" t="s">
        <v>5</v>
      </c>
      <c r="D1399" s="15">
        <v>58</v>
      </c>
      <c r="E1399" s="15" t="s">
        <v>40</v>
      </c>
      <c r="F1399" s="15">
        <v>5</v>
      </c>
      <c r="G1399" s="15">
        <v>1.52</v>
      </c>
      <c r="H1399" s="15">
        <v>1.52</v>
      </c>
      <c r="I1399" s="15">
        <v>322.98</v>
      </c>
      <c r="J1399" s="15">
        <v>324.5</v>
      </c>
      <c r="K1399" s="15">
        <v>321.26600000000002</v>
      </c>
      <c r="L1399" s="15">
        <v>322.351</v>
      </c>
      <c r="M1399" s="15" t="s">
        <v>4660</v>
      </c>
      <c r="N1399" s="15" t="s">
        <v>4661</v>
      </c>
      <c r="O1399" s="15" t="s">
        <v>4662</v>
      </c>
      <c r="P1399" s="15">
        <v>0</v>
      </c>
      <c r="Q1399" s="15">
        <v>0</v>
      </c>
      <c r="R1399" s="15"/>
      <c r="S1399" s="15"/>
      <c r="T1399" s="15"/>
      <c r="U1399" s="15"/>
      <c r="V1399" s="15"/>
      <c r="W1399" s="15"/>
      <c r="X1399" s="15"/>
      <c r="Y1399" s="15"/>
      <c r="Z1399" s="15"/>
    </row>
    <row r="1400" spans="1:26" ht="13" x14ac:dyDescent="0.15">
      <c r="A1400" s="15">
        <v>397</v>
      </c>
      <c r="B1400" s="15" t="s">
        <v>2</v>
      </c>
      <c r="C1400" s="15" t="s">
        <v>5</v>
      </c>
      <c r="D1400" s="15">
        <v>58</v>
      </c>
      <c r="E1400" s="15" t="s">
        <v>40</v>
      </c>
      <c r="F1400" s="15">
        <v>6</v>
      </c>
      <c r="G1400" s="15">
        <v>0.54</v>
      </c>
      <c r="H1400" s="15">
        <v>0.54</v>
      </c>
      <c r="I1400" s="15">
        <v>324.5</v>
      </c>
      <c r="J1400" s="15">
        <v>325.04000000000002</v>
      </c>
      <c r="K1400" s="15">
        <v>322.351</v>
      </c>
      <c r="L1400" s="15">
        <v>322.73599999999999</v>
      </c>
      <c r="M1400" s="15" t="s">
        <v>4663</v>
      </c>
      <c r="N1400" s="15" t="s">
        <v>4664</v>
      </c>
      <c r="O1400" s="15" t="s">
        <v>4665</v>
      </c>
      <c r="P1400" s="15">
        <v>0</v>
      </c>
      <c r="Q1400" s="15">
        <v>0</v>
      </c>
      <c r="R1400" s="15"/>
      <c r="S1400" s="15"/>
      <c r="T1400" s="15"/>
      <c r="U1400" s="15"/>
      <c r="V1400" s="15"/>
      <c r="W1400" s="15"/>
      <c r="X1400" s="15"/>
      <c r="Y1400" s="15"/>
      <c r="Z1400" s="15"/>
    </row>
    <row r="1401" spans="1:26" ht="13" x14ac:dyDescent="0.15">
      <c r="A1401" s="15">
        <v>397</v>
      </c>
      <c r="B1401" s="15" t="s">
        <v>2</v>
      </c>
      <c r="C1401" s="15" t="s">
        <v>5</v>
      </c>
      <c r="D1401" s="15">
        <v>58</v>
      </c>
      <c r="E1401" s="15" t="s">
        <v>40</v>
      </c>
      <c r="F1401" s="15" t="s">
        <v>463</v>
      </c>
      <c r="G1401" s="15">
        <v>0.37</v>
      </c>
      <c r="H1401" s="15">
        <v>0.37</v>
      </c>
      <c r="I1401" s="15">
        <v>325.04000000000002</v>
      </c>
      <c r="J1401" s="15">
        <v>325.41000000000003</v>
      </c>
      <c r="K1401" s="15">
        <v>322.73599999999999</v>
      </c>
      <c r="L1401" s="15">
        <v>323</v>
      </c>
      <c r="M1401" s="15" t="s">
        <v>4666</v>
      </c>
      <c r="N1401" s="15" t="s">
        <v>4667</v>
      </c>
      <c r="O1401" s="15" t="s">
        <v>4668</v>
      </c>
      <c r="P1401" s="15">
        <v>0</v>
      </c>
      <c r="Q1401" s="15">
        <v>0</v>
      </c>
      <c r="R1401" s="15"/>
      <c r="S1401" s="15"/>
      <c r="T1401" s="15"/>
      <c r="U1401" s="15"/>
      <c r="V1401" s="15"/>
      <c r="W1401" s="15"/>
      <c r="X1401" s="15"/>
      <c r="Y1401" s="15"/>
      <c r="Z1401" s="15"/>
    </row>
    <row r="1402" spans="1:26" ht="13" x14ac:dyDescent="0.15">
      <c r="A1402" s="15">
        <v>397</v>
      </c>
      <c r="B1402" s="15" t="s">
        <v>2</v>
      </c>
      <c r="C1402" s="15" t="s">
        <v>5</v>
      </c>
      <c r="D1402" s="15">
        <v>59</v>
      </c>
      <c r="E1402" s="15" t="s">
        <v>40</v>
      </c>
      <c r="F1402" s="15">
        <v>1</v>
      </c>
      <c r="G1402" s="15">
        <v>1.5</v>
      </c>
      <c r="H1402" s="15">
        <v>1.5</v>
      </c>
      <c r="I1402" s="15">
        <v>323</v>
      </c>
      <c r="J1402" s="15">
        <v>324.5</v>
      </c>
      <c r="K1402" s="15">
        <v>323</v>
      </c>
      <c r="L1402" s="15">
        <v>324.02199999999999</v>
      </c>
      <c r="M1402" s="15" t="s">
        <v>4669</v>
      </c>
      <c r="N1402" s="15" t="s">
        <v>4670</v>
      </c>
      <c r="O1402" s="15" t="s">
        <v>4671</v>
      </c>
      <c r="P1402" s="15">
        <v>0</v>
      </c>
      <c r="Q1402" s="15">
        <v>0</v>
      </c>
      <c r="R1402" s="15"/>
      <c r="S1402" s="15"/>
      <c r="T1402" s="15"/>
      <c r="U1402" s="15"/>
      <c r="V1402" s="15"/>
      <c r="W1402" s="15"/>
      <c r="X1402" s="15"/>
      <c r="Y1402" s="15"/>
      <c r="Z1402" s="15"/>
    </row>
    <row r="1403" spans="1:26" ht="13" x14ac:dyDescent="0.15">
      <c r="A1403" s="15">
        <v>397</v>
      </c>
      <c r="B1403" s="15" t="s">
        <v>2</v>
      </c>
      <c r="C1403" s="15" t="s">
        <v>5</v>
      </c>
      <c r="D1403" s="15">
        <v>59</v>
      </c>
      <c r="E1403" s="15" t="s">
        <v>40</v>
      </c>
      <c r="F1403" s="15">
        <v>2</v>
      </c>
      <c r="G1403" s="15">
        <v>1.5</v>
      </c>
      <c r="H1403" s="15">
        <v>1.5</v>
      </c>
      <c r="I1403" s="15">
        <v>324.5</v>
      </c>
      <c r="J1403" s="15">
        <v>326</v>
      </c>
      <c r="K1403" s="15">
        <v>324.02199999999999</v>
      </c>
      <c r="L1403" s="15">
        <v>325.04500000000002</v>
      </c>
      <c r="M1403" s="15" t="s">
        <v>4672</v>
      </c>
      <c r="N1403" s="15" t="s">
        <v>4673</v>
      </c>
      <c r="O1403" s="15" t="s">
        <v>4674</v>
      </c>
      <c r="P1403" s="15">
        <v>0</v>
      </c>
      <c r="Q1403" s="15">
        <v>0</v>
      </c>
      <c r="R1403" s="15"/>
      <c r="S1403" s="15"/>
      <c r="T1403" s="15"/>
      <c r="U1403" s="15"/>
      <c r="V1403" s="15"/>
      <c r="W1403" s="15"/>
      <c r="X1403" s="15"/>
      <c r="Y1403" s="15"/>
      <c r="Z1403" s="15"/>
    </row>
    <row r="1404" spans="1:26" ht="13" x14ac:dyDescent="0.15">
      <c r="A1404" s="15">
        <v>397</v>
      </c>
      <c r="B1404" s="15" t="s">
        <v>2</v>
      </c>
      <c r="C1404" s="15" t="s">
        <v>5</v>
      </c>
      <c r="D1404" s="15">
        <v>59</v>
      </c>
      <c r="E1404" s="15" t="s">
        <v>40</v>
      </c>
      <c r="F1404" s="15">
        <v>3</v>
      </c>
      <c r="G1404" s="15">
        <v>1.49</v>
      </c>
      <c r="H1404" s="15">
        <v>1.49</v>
      </c>
      <c r="I1404" s="15">
        <v>326</v>
      </c>
      <c r="J1404" s="15">
        <v>327.49</v>
      </c>
      <c r="K1404" s="15">
        <v>325.04500000000002</v>
      </c>
      <c r="L1404" s="15">
        <v>326.06</v>
      </c>
      <c r="M1404" s="15" t="s">
        <v>4675</v>
      </c>
      <c r="N1404" s="15" t="s">
        <v>4676</v>
      </c>
      <c r="O1404" s="15" t="s">
        <v>4677</v>
      </c>
      <c r="P1404" s="15">
        <v>0</v>
      </c>
      <c r="Q1404" s="15">
        <v>0</v>
      </c>
      <c r="R1404" s="15"/>
      <c r="S1404" s="15"/>
      <c r="T1404" s="15"/>
      <c r="U1404" s="15"/>
      <c r="V1404" s="15"/>
      <c r="W1404" s="15"/>
      <c r="X1404" s="15"/>
      <c r="Y1404" s="15"/>
      <c r="Z1404" s="15"/>
    </row>
    <row r="1405" spans="1:26" ht="13" x14ac:dyDescent="0.15">
      <c r="A1405" s="15">
        <v>397</v>
      </c>
      <c r="B1405" s="15" t="s">
        <v>2</v>
      </c>
      <c r="C1405" s="15" t="s">
        <v>5</v>
      </c>
      <c r="D1405" s="15">
        <v>59</v>
      </c>
      <c r="E1405" s="15" t="s">
        <v>40</v>
      </c>
      <c r="F1405" s="15">
        <v>4</v>
      </c>
      <c r="G1405" s="15">
        <v>1.51</v>
      </c>
      <c r="H1405" s="15">
        <v>1.51</v>
      </c>
      <c r="I1405" s="15">
        <v>327.49</v>
      </c>
      <c r="J1405" s="15">
        <v>329</v>
      </c>
      <c r="K1405" s="15">
        <v>326.06</v>
      </c>
      <c r="L1405" s="15">
        <v>327.089</v>
      </c>
      <c r="M1405" s="15" t="s">
        <v>4678</v>
      </c>
      <c r="N1405" s="15" t="s">
        <v>4679</v>
      </c>
      <c r="O1405" s="15" t="s">
        <v>4680</v>
      </c>
      <c r="P1405" s="15">
        <v>0</v>
      </c>
      <c r="Q1405" s="15">
        <v>0</v>
      </c>
      <c r="R1405" s="15"/>
      <c r="S1405" s="15"/>
      <c r="T1405" s="15"/>
      <c r="U1405" s="15"/>
      <c r="V1405" s="15"/>
      <c r="W1405" s="15"/>
      <c r="X1405" s="15"/>
      <c r="Y1405" s="15"/>
      <c r="Z1405" s="15"/>
    </row>
    <row r="1406" spans="1:26" ht="13" x14ac:dyDescent="0.15">
      <c r="A1406" s="15">
        <v>397</v>
      </c>
      <c r="B1406" s="15" t="s">
        <v>2</v>
      </c>
      <c r="C1406" s="15" t="s">
        <v>5</v>
      </c>
      <c r="D1406" s="15">
        <v>59</v>
      </c>
      <c r="E1406" s="15" t="s">
        <v>40</v>
      </c>
      <c r="F1406" s="15">
        <v>5</v>
      </c>
      <c r="G1406" s="15">
        <v>0.82</v>
      </c>
      <c r="H1406" s="15">
        <v>0.82</v>
      </c>
      <c r="I1406" s="15">
        <v>329</v>
      </c>
      <c r="J1406" s="15">
        <v>329.82</v>
      </c>
      <c r="K1406" s="15">
        <v>327.089</v>
      </c>
      <c r="L1406" s="15">
        <v>327.64800000000002</v>
      </c>
      <c r="M1406" s="15" t="s">
        <v>4681</v>
      </c>
      <c r="N1406" s="15" t="s">
        <v>4682</v>
      </c>
      <c r="O1406" s="15" t="s">
        <v>4683</v>
      </c>
      <c r="P1406" s="15">
        <v>0</v>
      </c>
      <c r="Q1406" s="15">
        <v>0</v>
      </c>
      <c r="R1406" s="15"/>
      <c r="S1406" s="15"/>
      <c r="T1406" s="15"/>
      <c r="U1406" s="15"/>
      <c r="V1406" s="15"/>
      <c r="W1406" s="15"/>
      <c r="X1406" s="15"/>
      <c r="Y1406" s="15"/>
      <c r="Z1406" s="15"/>
    </row>
    <row r="1407" spans="1:26" ht="13" x14ac:dyDescent="0.15">
      <c r="A1407" s="15">
        <v>397</v>
      </c>
      <c r="B1407" s="15" t="s">
        <v>2</v>
      </c>
      <c r="C1407" s="15" t="s">
        <v>5</v>
      </c>
      <c r="D1407" s="15">
        <v>59</v>
      </c>
      <c r="E1407" s="15" t="s">
        <v>40</v>
      </c>
      <c r="F1407" s="15" t="s">
        <v>463</v>
      </c>
      <c r="G1407" s="15">
        <v>0.37</v>
      </c>
      <c r="H1407" s="15">
        <v>0.37</v>
      </c>
      <c r="I1407" s="15">
        <v>329.82</v>
      </c>
      <c r="J1407" s="15">
        <v>330.19</v>
      </c>
      <c r="K1407" s="15">
        <v>327.64800000000002</v>
      </c>
      <c r="L1407" s="15">
        <v>327.9</v>
      </c>
      <c r="M1407" s="15" t="s">
        <v>4684</v>
      </c>
      <c r="N1407" s="15" t="s">
        <v>4685</v>
      </c>
      <c r="O1407" s="15" t="s">
        <v>4686</v>
      </c>
      <c r="P1407" s="15">
        <v>0</v>
      </c>
      <c r="Q1407" s="15">
        <v>0</v>
      </c>
      <c r="R1407" s="15"/>
      <c r="S1407" s="15"/>
      <c r="T1407" s="15"/>
      <c r="U1407" s="15"/>
      <c r="V1407" s="15"/>
      <c r="W1407" s="15"/>
      <c r="X1407" s="15"/>
      <c r="Y1407" s="15"/>
      <c r="Z1407" s="15"/>
    </row>
    <row r="1408" spans="1:26" ht="13" x14ac:dyDescent="0.15">
      <c r="A1408" s="15">
        <v>397</v>
      </c>
      <c r="B1408" s="15" t="s">
        <v>2</v>
      </c>
      <c r="C1408" s="15" t="s">
        <v>5</v>
      </c>
      <c r="D1408" s="15">
        <v>60</v>
      </c>
      <c r="E1408" s="15" t="s">
        <v>40</v>
      </c>
      <c r="F1408" s="15">
        <v>1</v>
      </c>
      <c r="G1408" s="15">
        <v>1.49</v>
      </c>
      <c r="H1408" s="15">
        <v>1.49</v>
      </c>
      <c r="I1408" s="15">
        <v>327.9</v>
      </c>
      <c r="J1408" s="15">
        <v>329.39</v>
      </c>
      <c r="K1408" s="15">
        <v>327.9</v>
      </c>
      <c r="L1408" s="15">
        <v>329.07600000000002</v>
      </c>
      <c r="M1408" s="15" t="s">
        <v>4687</v>
      </c>
      <c r="N1408" s="15" t="s">
        <v>4688</v>
      </c>
      <c r="O1408" s="15" t="s">
        <v>4689</v>
      </c>
      <c r="P1408" s="15">
        <v>0</v>
      </c>
      <c r="Q1408" s="15">
        <v>0</v>
      </c>
      <c r="R1408" s="15"/>
      <c r="S1408" s="15"/>
      <c r="T1408" s="15"/>
      <c r="U1408" s="15"/>
      <c r="V1408" s="15"/>
      <c r="W1408" s="15"/>
      <c r="X1408" s="15"/>
      <c r="Y1408" s="15"/>
      <c r="Z1408" s="15"/>
    </row>
    <row r="1409" spans="1:26" ht="13" x14ac:dyDescent="0.15">
      <c r="A1409" s="15">
        <v>397</v>
      </c>
      <c r="B1409" s="15" t="s">
        <v>2</v>
      </c>
      <c r="C1409" s="15" t="s">
        <v>5</v>
      </c>
      <c r="D1409" s="15">
        <v>60</v>
      </c>
      <c r="E1409" s="15" t="s">
        <v>40</v>
      </c>
      <c r="F1409" s="15">
        <v>2</v>
      </c>
      <c r="G1409" s="15">
        <v>1.5</v>
      </c>
      <c r="H1409" s="15">
        <v>1.5</v>
      </c>
      <c r="I1409" s="15">
        <v>329.39</v>
      </c>
      <c r="J1409" s="15">
        <v>330.89</v>
      </c>
      <c r="K1409" s="15">
        <v>329.07600000000002</v>
      </c>
      <c r="L1409" s="15">
        <v>330.26100000000002</v>
      </c>
      <c r="M1409" s="15" t="s">
        <v>4690</v>
      </c>
      <c r="N1409" s="15" t="s">
        <v>4691</v>
      </c>
      <c r="O1409" s="15" t="s">
        <v>4692</v>
      </c>
      <c r="P1409" s="15">
        <v>0</v>
      </c>
      <c r="Q1409" s="15">
        <v>0</v>
      </c>
      <c r="R1409" s="15"/>
      <c r="S1409" s="15"/>
      <c r="T1409" s="15"/>
      <c r="U1409" s="15"/>
      <c r="V1409" s="15"/>
      <c r="W1409" s="15"/>
      <c r="X1409" s="15"/>
      <c r="Y1409" s="15"/>
      <c r="Z1409" s="15"/>
    </row>
    <row r="1410" spans="1:26" ht="13" x14ac:dyDescent="0.15">
      <c r="A1410" s="15">
        <v>397</v>
      </c>
      <c r="B1410" s="15" t="s">
        <v>2</v>
      </c>
      <c r="C1410" s="15" t="s">
        <v>5</v>
      </c>
      <c r="D1410" s="15">
        <v>60</v>
      </c>
      <c r="E1410" s="15" t="s">
        <v>40</v>
      </c>
      <c r="F1410" s="15">
        <v>3</v>
      </c>
      <c r="G1410" s="15">
        <v>1.5</v>
      </c>
      <c r="H1410" s="15">
        <v>1.5</v>
      </c>
      <c r="I1410" s="15">
        <v>330.89</v>
      </c>
      <c r="J1410" s="15">
        <v>332.39</v>
      </c>
      <c r="K1410" s="15">
        <v>330.26100000000002</v>
      </c>
      <c r="L1410" s="15">
        <v>331.44499999999999</v>
      </c>
      <c r="M1410" s="15" t="s">
        <v>4693</v>
      </c>
      <c r="N1410" s="15" t="s">
        <v>4694</v>
      </c>
      <c r="O1410" s="15" t="s">
        <v>4695</v>
      </c>
      <c r="P1410" s="15">
        <v>0</v>
      </c>
      <c r="Q1410" s="15">
        <v>0</v>
      </c>
      <c r="R1410" s="15"/>
      <c r="S1410" s="15"/>
      <c r="T1410" s="15"/>
      <c r="U1410" s="15"/>
      <c r="V1410" s="15"/>
      <c r="W1410" s="15"/>
      <c r="X1410" s="15"/>
      <c r="Y1410" s="15"/>
      <c r="Z1410" s="15"/>
    </row>
    <row r="1411" spans="1:26" ht="13" x14ac:dyDescent="0.15">
      <c r="A1411" s="15">
        <v>397</v>
      </c>
      <c r="B1411" s="15" t="s">
        <v>2</v>
      </c>
      <c r="C1411" s="15" t="s">
        <v>5</v>
      </c>
      <c r="D1411" s="15">
        <v>60</v>
      </c>
      <c r="E1411" s="15" t="s">
        <v>40</v>
      </c>
      <c r="F1411" s="15">
        <v>4</v>
      </c>
      <c r="G1411" s="15">
        <v>1.23</v>
      </c>
      <c r="H1411" s="15">
        <v>1.23</v>
      </c>
      <c r="I1411" s="15">
        <v>332.39</v>
      </c>
      <c r="J1411" s="15">
        <v>333.62</v>
      </c>
      <c r="K1411" s="15">
        <v>331.44499999999999</v>
      </c>
      <c r="L1411" s="15">
        <v>332.416</v>
      </c>
      <c r="M1411" s="15" t="s">
        <v>4696</v>
      </c>
      <c r="N1411" s="15" t="s">
        <v>4697</v>
      </c>
      <c r="O1411" s="15" t="s">
        <v>4698</v>
      </c>
      <c r="P1411" s="15">
        <v>0</v>
      </c>
      <c r="Q1411" s="15">
        <v>0</v>
      </c>
      <c r="R1411" s="15"/>
      <c r="S1411" s="15"/>
      <c r="T1411" s="15"/>
      <c r="U1411" s="15"/>
      <c r="V1411" s="15"/>
      <c r="W1411" s="15"/>
      <c r="X1411" s="15"/>
      <c r="Y1411" s="15"/>
      <c r="Z1411" s="15"/>
    </row>
    <row r="1412" spans="1:26" ht="13" x14ac:dyDescent="0.15">
      <c r="A1412" s="15">
        <v>397</v>
      </c>
      <c r="B1412" s="15" t="s">
        <v>2</v>
      </c>
      <c r="C1412" s="15" t="s">
        <v>5</v>
      </c>
      <c r="D1412" s="15">
        <v>60</v>
      </c>
      <c r="E1412" s="15" t="s">
        <v>40</v>
      </c>
      <c r="F1412" s="15" t="s">
        <v>463</v>
      </c>
      <c r="G1412" s="15">
        <v>0.36</v>
      </c>
      <c r="H1412" s="15">
        <v>0.36</v>
      </c>
      <c r="I1412" s="15">
        <v>333.62</v>
      </c>
      <c r="J1412" s="15">
        <v>333.98</v>
      </c>
      <c r="K1412" s="15">
        <v>332.416</v>
      </c>
      <c r="L1412" s="15">
        <v>332.7</v>
      </c>
      <c r="M1412" s="15" t="s">
        <v>4699</v>
      </c>
      <c r="N1412" s="15" t="s">
        <v>4700</v>
      </c>
      <c r="O1412" s="15" t="s">
        <v>4701</v>
      </c>
      <c r="P1412" s="15">
        <v>0</v>
      </c>
      <c r="Q1412" s="15">
        <v>0</v>
      </c>
      <c r="R1412" s="15"/>
      <c r="S1412" s="15"/>
      <c r="T1412" s="15"/>
      <c r="U1412" s="15"/>
      <c r="V1412" s="15"/>
      <c r="W1412" s="15"/>
      <c r="X1412" s="15"/>
      <c r="Y1412" s="15"/>
      <c r="Z1412" s="15"/>
    </row>
    <row r="1413" spans="1:26" ht="13" x14ac:dyDescent="0.15">
      <c r="A1413" s="15">
        <v>397</v>
      </c>
      <c r="B1413" s="15" t="s">
        <v>2</v>
      </c>
      <c r="C1413" s="15" t="s">
        <v>5</v>
      </c>
      <c r="D1413" s="15">
        <v>61</v>
      </c>
      <c r="E1413" s="15" t="s">
        <v>40</v>
      </c>
      <c r="F1413" s="15">
        <v>1</v>
      </c>
      <c r="G1413" s="15">
        <v>1.49</v>
      </c>
      <c r="H1413" s="15">
        <v>1.49</v>
      </c>
      <c r="I1413" s="15">
        <v>332.7</v>
      </c>
      <c r="J1413" s="15">
        <v>334.19</v>
      </c>
      <c r="K1413" s="15">
        <v>332.7</v>
      </c>
      <c r="L1413" s="15">
        <v>333.661</v>
      </c>
      <c r="M1413" s="15" t="s">
        <v>4702</v>
      </c>
      <c r="N1413" s="15" t="s">
        <v>4703</v>
      </c>
      <c r="O1413" s="15" t="s">
        <v>4704</v>
      </c>
      <c r="P1413" s="15">
        <v>0</v>
      </c>
      <c r="Q1413" s="15">
        <v>0</v>
      </c>
      <c r="R1413" s="15"/>
      <c r="S1413" s="15"/>
      <c r="T1413" s="15"/>
      <c r="U1413" s="15"/>
      <c r="V1413" s="15"/>
      <c r="W1413" s="15"/>
      <c r="X1413" s="15"/>
      <c r="Y1413" s="15"/>
      <c r="Z1413" s="15"/>
    </row>
    <row r="1414" spans="1:26" ht="13" x14ac:dyDescent="0.15">
      <c r="A1414" s="15">
        <v>397</v>
      </c>
      <c r="B1414" s="15" t="s">
        <v>2</v>
      </c>
      <c r="C1414" s="15" t="s">
        <v>5</v>
      </c>
      <c r="D1414" s="15">
        <v>61</v>
      </c>
      <c r="E1414" s="15" t="s">
        <v>40</v>
      </c>
      <c r="F1414" s="15">
        <v>2</v>
      </c>
      <c r="G1414" s="15">
        <v>1.5</v>
      </c>
      <c r="H1414" s="15">
        <v>1.5</v>
      </c>
      <c r="I1414" s="15">
        <v>334.19</v>
      </c>
      <c r="J1414" s="15">
        <v>335.69</v>
      </c>
      <c r="K1414" s="15">
        <v>333.661</v>
      </c>
      <c r="L1414" s="15">
        <v>334.62799999999999</v>
      </c>
      <c r="M1414" s="15" t="s">
        <v>4705</v>
      </c>
      <c r="N1414" s="15" t="s">
        <v>4706</v>
      </c>
      <c r="O1414" s="15" t="s">
        <v>4707</v>
      </c>
      <c r="P1414" s="15">
        <v>0</v>
      </c>
      <c r="Q1414" s="15">
        <v>0</v>
      </c>
      <c r="R1414" s="15"/>
      <c r="S1414" s="15"/>
      <c r="T1414" s="15"/>
      <c r="U1414" s="15"/>
      <c r="V1414" s="15"/>
      <c r="W1414" s="15"/>
      <c r="X1414" s="15"/>
      <c r="Y1414" s="15"/>
      <c r="Z1414" s="15"/>
    </row>
    <row r="1415" spans="1:26" ht="13" x14ac:dyDescent="0.15">
      <c r="A1415" s="15">
        <v>397</v>
      </c>
      <c r="B1415" s="15" t="s">
        <v>2</v>
      </c>
      <c r="C1415" s="15" t="s">
        <v>5</v>
      </c>
      <c r="D1415" s="15">
        <v>61</v>
      </c>
      <c r="E1415" s="15" t="s">
        <v>40</v>
      </c>
      <c r="F1415" s="15">
        <v>3</v>
      </c>
      <c r="G1415" s="15">
        <v>1.5</v>
      </c>
      <c r="H1415" s="15">
        <v>1.5</v>
      </c>
      <c r="I1415" s="15">
        <v>335.69</v>
      </c>
      <c r="J1415" s="15">
        <v>337.19</v>
      </c>
      <c r="K1415" s="15">
        <v>334.62799999999999</v>
      </c>
      <c r="L1415" s="15">
        <v>335.59500000000003</v>
      </c>
      <c r="M1415" s="15" t="s">
        <v>4708</v>
      </c>
      <c r="N1415" s="15" t="s">
        <v>4709</v>
      </c>
      <c r="O1415" s="15" t="s">
        <v>4710</v>
      </c>
      <c r="P1415" s="15">
        <v>0</v>
      </c>
      <c r="Q1415" s="15">
        <v>0</v>
      </c>
      <c r="R1415" s="15"/>
      <c r="S1415" s="15"/>
      <c r="T1415" s="15"/>
      <c r="U1415" s="15"/>
      <c r="V1415" s="15"/>
      <c r="W1415" s="15"/>
      <c r="X1415" s="15"/>
      <c r="Y1415" s="15"/>
      <c r="Z1415" s="15"/>
    </row>
    <row r="1416" spans="1:26" ht="13" x14ac:dyDescent="0.15">
      <c r="A1416" s="15">
        <v>397</v>
      </c>
      <c r="B1416" s="15" t="s">
        <v>2</v>
      </c>
      <c r="C1416" s="15" t="s">
        <v>5</v>
      </c>
      <c r="D1416" s="15">
        <v>61</v>
      </c>
      <c r="E1416" s="15" t="s">
        <v>40</v>
      </c>
      <c r="F1416" s="15">
        <v>4</v>
      </c>
      <c r="G1416" s="15">
        <v>1.5</v>
      </c>
      <c r="H1416" s="15">
        <v>1.5</v>
      </c>
      <c r="I1416" s="15">
        <v>337.19</v>
      </c>
      <c r="J1416" s="15">
        <v>338.69</v>
      </c>
      <c r="K1416" s="15">
        <v>335.59500000000003</v>
      </c>
      <c r="L1416" s="15">
        <v>336.56200000000001</v>
      </c>
      <c r="M1416" s="15" t="s">
        <v>4711</v>
      </c>
      <c r="N1416" s="15" t="s">
        <v>4712</v>
      </c>
      <c r="O1416" s="15" t="s">
        <v>4713</v>
      </c>
      <c r="P1416" s="15">
        <v>0</v>
      </c>
      <c r="Q1416" s="15">
        <v>0</v>
      </c>
      <c r="R1416" s="15"/>
      <c r="S1416" s="15"/>
      <c r="T1416" s="15"/>
      <c r="U1416" s="15"/>
      <c r="V1416" s="15"/>
      <c r="W1416" s="15"/>
      <c r="X1416" s="15"/>
      <c r="Y1416" s="15"/>
      <c r="Z1416" s="15"/>
    </row>
    <row r="1417" spans="1:26" ht="13" x14ac:dyDescent="0.15">
      <c r="A1417" s="15">
        <v>397</v>
      </c>
      <c r="B1417" s="15" t="s">
        <v>2</v>
      </c>
      <c r="C1417" s="15" t="s">
        <v>5</v>
      </c>
      <c r="D1417" s="15">
        <v>61</v>
      </c>
      <c r="E1417" s="15" t="s">
        <v>40</v>
      </c>
      <c r="F1417" s="15">
        <v>5</v>
      </c>
      <c r="G1417" s="15">
        <v>1.26</v>
      </c>
      <c r="H1417" s="15">
        <v>1.26</v>
      </c>
      <c r="I1417" s="15">
        <v>338.69</v>
      </c>
      <c r="J1417" s="15">
        <v>339.95</v>
      </c>
      <c r="K1417" s="15">
        <v>336.56200000000001</v>
      </c>
      <c r="L1417" s="15">
        <v>337.37400000000002</v>
      </c>
      <c r="M1417" s="15" t="s">
        <v>4714</v>
      </c>
      <c r="N1417" s="15" t="s">
        <v>4715</v>
      </c>
      <c r="O1417" s="15" t="s">
        <v>4716</v>
      </c>
      <c r="P1417" s="15">
        <v>0</v>
      </c>
      <c r="Q1417" s="15">
        <v>0</v>
      </c>
      <c r="R1417" s="15"/>
      <c r="S1417" s="15"/>
      <c r="T1417" s="15"/>
      <c r="U1417" s="15"/>
      <c r="V1417" s="15"/>
      <c r="W1417" s="15"/>
      <c r="X1417" s="15"/>
      <c r="Y1417" s="15"/>
      <c r="Z1417" s="15"/>
    </row>
    <row r="1418" spans="1:26" ht="13" x14ac:dyDescent="0.15">
      <c r="A1418" s="15">
        <v>397</v>
      </c>
      <c r="B1418" s="15" t="s">
        <v>2</v>
      </c>
      <c r="C1418" s="15" t="s">
        <v>5</v>
      </c>
      <c r="D1418" s="15">
        <v>61</v>
      </c>
      <c r="E1418" s="15" t="s">
        <v>40</v>
      </c>
      <c r="F1418" s="15" t="s">
        <v>463</v>
      </c>
      <c r="G1418" s="15">
        <v>0.35</v>
      </c>
      <c r="H1418" s="15">
        <v>0.35</v>
      </c>
      <c r="I1418" s="15">
        <v>339.95</v>
      </c>
      <c r="J1418" s="15">
        <v>340.3</v>
      </c>
      <c r="K1418" s="15">
        <v>337.37400000000002</v>
      </c>
      <c r="L1418" s="15">
        <v>337.6</v>
      </c>
      <c r="M1418" s="15" t="s">
        <v>4717</v>
      </c>
      <c r="N1418" s="15" t="s">
        <v>4718</v>
      </c>
      <c r="O1418" s="15" t="s">
        <v>4719</v>
      </c>
      <c r="P1418" s="15">
        <v>0</v>
      </c>
      <c r="Q1418" s="15">
        <v>0</v>
      </c>
      <c r="R1418" s="15"/>
      <c r="S1418" s="15"/>
      <c r="T1418" s="15"/>
      <c r="U1418" s="15"/>
      <c r="V1418" s="15"/>
      <c r="W1418" s="15"/>
      <c r="X1418" s="15"/>
      <c r="Y1418" s="15"/>
      <c r="Z1418" s="15"/>
    </row>
    <row r="1419" spans="1:26" ht="13" x14ac:dyDescent="0.15">
      <c r="A1419" s="15">
        <v>397</v>
      </c>
      <c r="B1419" s="15" t="s">
        <v>2</v>
      </c>
      <c r="C1419" s="15" t="s">
        <v>5</v>
      </c>
      <c r="D1419" s="15">
        <v>62</v>
      </c>
      <c r="E1419" s="15" t="s">
        <v>40</v>
      </c>
      <c r="F1419" s="15">
        <v>1</v>
      </c>
      <c r="G1419" s="15">
        <v>1.5</v>
      </c>
      <c r="H1419" s="15">
        <v>1.5</v>
      </c>
      <c r="I1419" s="15">
        <v>337.6</v>
      </c>
      <c r="J1419" s="15">
        <v>339.1</v>
      </c>
      <c r="K1419" s="15">
        <v>337.6</v>
      </c>
      <c r="L1419" s="15">
        <v>338.53300000000002</v>
      </c>
      <c r="M1419" s="15" t="s">
        <v>4720</v>
      </c>
      <c r="N1419" s="15" t="s">
        <v>4721</v>
      </c>
      <c r="O1419" s="15" t="s">
        <v>4722</v>
      </c>
      <c r="P1419" s="15">
        <v>0</v>
      </c>
      <c r="Q1419" s="15">
        <v>1</v>
      </c>
      <c r="R1419" s="15"/>
      <c r="S1419" s="15"/>
      <c r="T1419" s="15"/>
      <c r="U1419" s="15"/>
      <c r="V1419" s="15"/>
      <c r="W1419" s="15"/>
      <c r="X1419" s="15"/>
      <c r="Y1419" s="15"/>
      <c r="Z1419" s="15"/>
    </row>
    <row r="1420" spans="1:26" ht="13" x14ac:dyDescent="0.15">
      <c r="A1420" s="15">
        <v>397</v>
      </c>
      <c r="B1420" s="15" t="s">
        <v>2</v>
      </c>
      <c r="C1420" s="15" t="s">
        <v>5</v>
      </c>
      <c r="D1420" s="15">
        <v>62</v>
      </c>
      <c r="E1420" s="15" t="s">
        <v>40</v>
      </c>
      <c r="F1420" s="15">
        <v>2</v>
      </c>
      <c r="G1420" s="15">
        <v>1.49</v>
      </c>
      <c r="H1420" s="15">
        <v>1.49</v>
      </c>
      <c r="I1420" s="15">
        <v>339.1</v>
      </c>
      <c r="J1420" s="15">
        <v>340.59</v>
      </c>
      <c r="K1420" s="15">
        <v>338.53300000000002</v>
      </c>
      <c r="L1420" s="15">
        <v>339.459</v>
      </c>
      <c r="M1420" s="15" t="s">
        <v>4723</v>
      </c>
      <c r="N1420" s="15" t="s">
        <v>4724</v>
      </c>
      <c r="O1420" s="15" t="s">
        <v>4725</v>
      </c>
      <c r="P1420" s="15">
        <v>0</v>
      </c>
      <c r="Q1420" s="15">
        <v>1</v>
      </c>
      <c r="R1420" s="15"/>
      <c r="S1420" s="15"/>
      <c r="T1420" s="15"/>
      <c r="U1420" s="15"/>
      <c r="V1420" s="15"/>
      <c r="W1420" s="15"/>
      <c r="X1420" s="15"/>
      <c r="Y1420" s="15"/>
      <c r="Z1420" s="15"/>
    </row>
    <row r="1421" spans="1:26" ht="13" x14ac:dyDescent="0.15">
      <c r="A1421" s="15">
        <v>397</v>
      </c>
      <c r="B1421" s="15" t="s">
        <v>2</v>
      </c>
      <c r="C1421" s="15" t="s">
        <v>5</v>
      </c>
      <c r="D1421" s="15">
        <v>62</v>
      </c>
      <c r="E1421" s="15" t="s">
        <v>40</v>
      </c>
      <c r="F1421" s="15">
        <v>3</v>
      </c>
      <c r="G1421" s="15">
        <v>1.5</v>
      </c>
      <c r="H1421" s="15">
        <v>1.5</v>
      </c>
      <c r="I1421" s="15">
        <v>340.59</v>
      </c>
      <c r="J1421" s="15">
        <v>342.09</v>
      </c>
      <c r="K1421" s="15">
        <v>339.459</v>
      </c>
      <c r="L1421" s="15">
        <v>340.392</v>
      </c>
      <c r="M1421" s="15" t="s">
        <v>4726</v>
      </c>
      <c r="N1421" s="15" t="s">
        <v>4727</v>
      </c>
      <c r="O1421" s="15" t="s">
        <v>4728</v>
      </c>
      <c r="P1421" s="15">
        <v>0</v>
      </c>
      <c r="Q1421" s="15">
        <v>1</v>
      </c>
      <c r="R1421" s="15"/>
      <c r="S1421" s="15"/>
      <c r="T1421" s="15"/>
      <c r="U1421" s="15"/>
      <c r="V1421" s="15"/>
      <c r="W1421" s="15"/>
      <c r="X1421" s="15"/>
      <c r="Y1421" s="15"/>
      <c r="Z1421" s="15"/>
    </row>
    <row r="1422" spans="1:26" ht="13" x14ac:dyDescent="0.15">
      <c r="A1422" s="15">
        <v>397</v>
      </c>
      <c r="B1422" s="15" t="s">
        <v>2</v>
      </c>
      <c r="C1422" s="15" t="s">
        <v>5</v>
      </c>
      <c r="D1422" s="15">
        <v>62</v>
      </c>
      <c r="E1422" s="15" t="s">
        <v>40</v>
      </c>
      <c r="F1422" s="15">
        <v>4</v>
      </c>
      <c r="G1422" s="15">
        <v>1.5</v>
      </c>
      <c r="H1422" s="15">
        <v>1.5</v>
      </c>
      <c r="I1422" s="15">
        <v>342.09</v>
      </c>
      <c r="J1422" s="15">
        <v>343.59</v>
      </c>
      <c r="K1422" s="15">
        <v>340.392</v>
      </c>
      <c r="L1422" s="15">
        <v>341.32499999999999</v>
      </c>
      <c r="M1422" s="15" t="s">
        <v>4729</v>
      </c>
      <c r="N1422" s="15" t="s">
        <v>4730</v>
      </c>
      <c r="O1422" s="15" t="s">
        <v>4731</v>
      </c>
      <c r="P1422" s="15">
        <v>0</v>
      </c>
      <c r="Q1422" s="15">
        <v>1</v>
      </c>
      <c r="R1422" s="15"/>
      <c r="S1422" s="15"/>
      <c r="T1422" s="15"/>
      <c r="U1422" s="15"/>
      <c r="V1422" s="15"/>
      <c r="W1422" s="15"/>
      <c r="X1422" s="15"/>
      <c r="Y1422" s="15"/>
      <c r="Z1422" s="15"/>
    </row>
    <row r="1423" spans="1:26" ht="13" x14ac:dyDescent="0.15">
      <c r="A1423" s="15">
        <v>397</v>
      </c>
      <c r="B1423" s="15" t="s">
        <v>2</v>
      </c>
      <c r="C1423" s="15" t="s">
        <v>5</v>
      </c>
      <c r="D1423" s="15">
        <v>62</v>
      </c>
      <c r="E1423" s="15" t="s">
        <v>40</v>
      </c>
      <c r="F1423" s="15">
        <v>5</v>
      </c>
      <c r="G1423" s="15">
        <v>1.39</v>
      </c>
      <c r="H1423" s="15">
        <v>1.39</v>
      </c>
      <c r="I1423" s="15">
        <v>343.59</v>
      </c>
      <c r="J1423" s="15">
        <v>344.98</v>
      </c>
      <c r="K1423" s="15">
        <v>341.32499999999999</v>
      </c>
      <c r="L1423" s="15">
        <v>342.18900000000002</v>
      </c>
      <c r="M1423" s="15" t="s">
        <v>4732</v>
      </c>
      <c r="N1423" s="15" t="s">
        <v>4733</v>
      </c>
      <c r="O1423" s="15" t="s">
        <v>4734</v>
      </c>
      <c r="P1423" s="15">
        <v>1</v>
      </c>
      <c r="Q1423" s="15">
        <v>1</v>
      </c>
      <c r="R1423" s="15"/>
      <c r="S1423" s="15"/>
      <c r="T1423" s="15"/>
      <c r="U1423" s="15"/>
      <c r="V1423" s="15"/>
      <c r="W1423" s="15"/>
      <c r="X1423" s="15"/>
      <c r="Y1423" s="15"/>
      <c r="Z1423" s="15"/>
    </row>
    <row r="1424" spans="1:26" ht="13" x14ac:dyDescent="0.15">
      <c r="A1424" s="15">
        <v>397</v>
      </c>
      <c r="B1424" s="15" t="s">
        <v>2</v>
      </c>
      <c r="C1424" s="15" t="s">
        <v>5</v>
      </c>
      <c r="D1424" s="15">
        <v>62</v>
      </c>
      <c r="E1424" s="15" t="s">
        <v>40</v>
      </c>
      <c r="F1424" s="15" t="s">
        <v>463</v>
      </c>
      <c r="G1424" s="15">
        <v>0.34</v>
      </c>
      <c r="H1424" s="15">
        <v>0.34</v>
      </c>
      <c r="I1424" s="15">
        <v>344.98</v>
      </c>
      <c r="J1424" s="15">
        <v>345.32</v>
      </c>
      <c r="K1424" s="15">
        <v>342.18900000000002</v>
      </c>
      <c r="L1424" s="15">
        <v>342.4</v>
      </c>
      <c r="M1424" s="15" t="s">
        <v>4735</v>
      </c>
      <c r="N1424" s="15" t="s">
        <v>4736</v>
      </c>
      <c r="O1424" s="15" t="s">
        <v>4737</v>
      </c>
      <c r="P1424" s="15">
        <v>1</v>
      </c>
      <c r="Q1424" s="15">
        <v>0</v>
      </c>
      <c r="R1424" s="15"/>
      <c r="S1424" s="15"/>
      <c r="T1424" s="15"/>
      <c r="U1424" s="15"/>
      <c r="V1424" s="15"/>
      <c r="W1424" s="15"/>
      <c r="X1424" s="15"/>
      <c r="Y1424" s="15"/>
      <c r="Z1424" s="15"/>
    </row>
    <row r="1425" spans="1:26" ht="13" x14ac:dyDescent="0.15">
      <c r="A1425" s="15">
        <v>397</v>
      </c>
      <c r="B1425" s="15" t="s">
        <v>2</v>
      </c>
      <c r="C1425" s="15" t="s">
        <v>5</v>
      </c>
      <c r="D1425" s="15">
        <v>63</v>
      </c>
      <c r="E1425" s="15" t="s">
        <v>40</v>
      </c>
      <c r="F1425" s="15">
        <v>1</v>
      </c>
      <c r="G1425" s="15">
        <v>1.49</v>
      </c>
      <c r="H1425" s="15">
        <v>1.49</v>
      </c>
      <c r="I1425" s="15">
        <v>342.4</v>
      </c>
      <c r="J1425" s="15">
        <v>343.89</v>
      </c>
      <c r="K1425" s="15">
        <v>342.4</v>
      </c>
      <c r="L1425" s="15">
        <v>343.536</v>
      </c>
      <c r="M1425" s="15" t="s">
        <v>4738</v>
      </c>
      <c r="N1425" s="15" t="s">
        <v>4739</v>
      </c>
      <c r="O1425" s="15" t="s">
        <v>4740</v>
      </c>
      <c r="P1425" s="15">
        <v>0</v>
      </c>
      <c r="Q1425" s="15">
        <v>1</v>
      </c>
      <c r="R1425" s="15"/>
      <c r="S1425" s="15"/>
      <c r="T1425" s="15"/>
      <c r="U1425" s="15"/>
      <c r="V1425" s="15"/>
      <c r="W1425" s="15"/>
      <c r="X1425" s="15"/>
      <c r="Y1425" s="15"/>
      <c r="Z1425" s="15"/>
    </row>
    <row r="1426" spans="1:26" ht="13" x14ac:dyDescent="0.15">
      <c r="A1426" s="15">
        <v>397</v>
      </c>
      <c r="B1426" s="15" t="s">
        <v>2</v>
      </c>
      <c r="C1426" s="15" t="s">
        <v>5</v>
      </c>
      <c r="D1426" s="15">
        <v>63</v>
      </c>
      <c r="E1426" s="15" t="s">
        <v>40</v>
      </c>
      <c r="F1426" s="15">
        <v>2</v>
      </c>
      <c r="G1426" s="15">
        <v>1.5</v>
      </c>
      <c r="H1426" s="15">
        <v>1.5</v>
      </c>
      <c r="I1426" s="15">
        <v>343.89</v>
      </c>
      <c r="J1426" s="15">
        <v>345.39</v>
      </c>
      <c r="K1426" s="15">
        <v>343.536</v>
      </c>
      <c r="L1426" s="15">
        <v>344.67899999999997</v>
      </c>
      <c r="M1426" s="15" t="s">
        <v>4741</v>
      </c>
      <c r="N1426" s="15" t="s">
        <v>4742</v>
      </c>
      <c r="O1426" s="15" t="s">
        <v>4743</v>
      </c>
      <c r="P1426" s="15">
        <v>0</v>
      </c>
      <c r="Q1426" s="15">
        <v>1</v>
      </c>
      <c r="R1426" s="15"/>
      <c r="S1426" s="15"/>
      <c r="T1426" s="15"/>
      <c r="U1426" s="15"/>
      <c r="V1426" s="15"/>
      <c r="W1426" s="15"/>
      <c r="X1426" s="15"/>
      <c r="Y1426" s="15"/>
      <c r="Z1426" s="15"/>
    </row>
    <row r="1427" spans="1:26" ht="13" x14ac:dyDescent="0.15">
      <c r="A1427" s="15">
        <v>397</v>
      </c>
      <c r="B1427" s="15" t="s">
        <v>2</v>
      </c>
      <c r="C1427" s="15" t="s">
        <v>5</v>
      </c>
      <c r="D1427" s="15">
        <v>63</v>
      </c>
      <c r="E1427" s="15" t="s">
        <v>40</v>
      </c>
      <c r="F1427" s="15">
        <v>3</v>
      </c>
      <c r="G1427" s="15">
        <v>1.5</v>
      </c>
      <c r="H1427" s="15">
        <v>1.5</v>
      </c>
      <c r="I1427" s="15">
        <v>345.39</v>
      </c>
      <c r="J1427" s="15">
        <v>346.89</v>
      </c>
      <c r="K1427" s="15">
        <v>344.67899999999997</v>
      </c>
      <c r="L1427" s="15">
        <v>345.822</v>
      </c>
      <c r="M1427" s="15" t="s">
        <v>4744</v>
      </c>
      <c r="N1427" s="15" t="s">
        <v>4745</v>
      </c>
      <c r="O1427" s="15" t="s">
        <v>4746</v>
      </c>
      <c r="P1427" s="15">
        <v>0</v>
      </c>
      <c r="Q1427" s="15">
        <v>1</v>
      </c>
      <c r="R1427" s="15"/>
      <c r="S1427" s="15"/>
      <c r="T1427" s="15"/>
      <c r="U1427" s="15"/>
      <c r="V1427" s="15"/>
      <c r="W1427" s="15"/>
      <c r="X1427" s="15"/>
      <c r="Y1427" s="15"/>
      <c r="Z1427" s="15"/>
    </row>
    <row r="1428" spans="1:26" ht="13" x14ac:dyDescent="0.15">
      <c r="A1428" s="15">
        <v>397</v>
      </c>
      <c r="B1428" s="15" t="s">
        <v>2</v>
      </c>
      <c r="C1428" s="15" t="s">
        <v>5</v>
      </c>
      <c r="D1428" s="15">
        <v>63</v>
      </c>
      <c r="E1428" s="15" t="s">
        <v>40</v>
      </c>
      <c r="F1428" s="15">
        <v>4</v>
      </c>
      <c r="G1428" s="15">
        <v>1.06</v>
      </c>
      <c r="H1428" s="15">
        <v>1.06</v>
      </c>
      <c r="I1428" s="15">
        <v>346.89</v>
      </c>
      <c r="J1428" s="15">
        <v>347.95</v>
      </c>
      <c r="K1428" s="15">
        <v>345.822</v>
      </c>
      <c r="L1428" s="15">
        <v>346.63</v>
      </c>
      <c r="M1428" s="15" t="s">
        <v>4747</v>
      </c>
      <c r="N1428" s="15" t="s">
        <v>4748</v>
      </c>
      <c r="O1428" s="15" t="s">
        <v>4749</v>
      </c>
      <c r="P1428" s="15">
        <v>0</v>
      </c>
      <c r="Q1428" s="15">
        <v>1</v>
      </c>
      <c r="R1428" s="15"/>
      <c r="S1428" s="15"/>
      <c r="T1428" s="15"/>
      <c r="U1428" s="15"/>
      <c r="V1428" s="15"/>
      <c r="W1428" s="15"/>
      <c r="X1428" s="15"/>
      <c r="Y1428" s="15"/>
      <c r="Z1428" s="15"/>
    </row>
    <row r="1429" spans="1:26" ht="13" x14ac:dyDescent="0.15">
      <c r="A1429" s="15">
        <v>397</v>
      </c>
      <c r="B1429" s="15" t="s">
        <v>2</v>
      </c>
      <c r="C1429" s="15" t="s">
        <v>5</v>
      </c>
      <c r="D1429" s="15">
        <v>63</v>
      </c>
      <c r="E1429" s="15" t="s">
        <v>40</v>
      </c>
      <c r="F1429" s="15">
        <v>5</v>
      </c>
      <c r="G1429" s="15">
        <v>0.52</v>
      </c>
      <c r="H1429" s="15">
        <v>0.52</v>
      </c>
      <c r="I1429" s="15">
        <v>347.95</v>
      </c>
      <c r="J1429" s="15">
        <v>348.47</v>
      </c>
      <c r="K1429" s="15">
        <v>346.63</v>
      </c>
      <c r="L1429" s="15">
        <v>347.02600000000001</v>
      </c>
      <c r="M1429" s="15" t="s">
        <v>4750</v>
      </c>
      <c r="N1429" s="15" t="s">
        <v>4751</v>
      </c>
      <c r="O1429" s="15" t="s">
        <v>4752</v>
      </c>
      <c r="P1429" s="15">
        <v>1</v>
      </c>
      <c r="Q1429" s="15">
        <v>0</v>
      </c>
      <c r="R1429" s="15"/>
      <c r="S1429" s="15"/>
      <c r="T1429" s="15"/>
      <c r="U1429" s="15"/>
      <c r="V1429" s="15"/>
      <c r="W1429" s="15"/>
      <c r="X1429" s="15"/>
      <c r="Y1429" s="15"/>
      <c r="Z1429" s="15"/>
    </row>
    <row r="1430" spans="1:26" ht="13" x14ac:dyDescent="0.15">
      <c r="A1430" s="15">
        <v>397</v>
      </c>
      <c r="B1430" s="15" t="s">
        <v>2</v>
      </c>
      <c r="C1430" s="15" t="s">
        <v>5</v>
      </c>
      <c r="D1430" s="15">
        <v>63</v>
      </c>
      <c r="E1430" s="15" t="s">
        <v>40</v>
      </c>
      <c r="F1430" s="15" t="s">
        <v>463</v>
      </c>
      <c r="G1430" s="15">
        <v>0.36</v>
      </c>
      <c r="H1430" s="15">
        <v>0.36</v>
      </c>
      <c r="I1430" s="15">
        <v>348.47</v>
      </c>
      <c r="J1430" s="15">
        <v>348.83</v>
      </c>
      <c r="K1430" s="15">
        <v>347.02600000000001</v>
      </c>
      <c r="L1430" s="15">
        <v>347.3</v>
      </c>
      <c r="M1430" s="15" t="s">
        <v>4753</v>
      </c>
      <c r="N1430" s="15" t="s">
        <v>4754</v>
      </c>
      <c r="O1430" s="15" t="s">
        <v>4755</v>
      </c>
      <c r="P1430" s="15">
        <v>1</v>
      </c>
      <c r="Q1430" s="15">
        <v>0</v>
      </c>
      <c r="R1430" s="15"/>
      <c r="S1430" s="15"/>
      <c r="T1430" s="15"/>
      <c r="U1430" s="15"/>
      <c r="V1430" s="15"/>
      <c r="W1430" s="15"/>
      <c r="X1430" s="15"/>
      <c r="Y1430" s="15"/>
      <c r="Z1430" s="15"/>
    </row>
    <row r="1431" spans="1:26" ht="13" x14ac:dyDescent="0.15">
      <c r="A1431" s="15">
        <v>397</v>
      </c>
      <c r="B1431" s="15" t="s">
        <v>2</v>
      </c>
      <c r="C1431" s="15" t="s">
        <v>5</v>
      </c>
      <c r="D1431" s="15">
        <v>64</v>
      </c>
      <c r="E1431" s="15" t="s">
        <v>40</v>
      </c>
      <c r="F1431" s="15">
        <v>1</v>
      </c>
      <c r="G1431" s="15">
        <v>1.49</v>
      </c>
      <c r="H1431" s="15">
        <v>1.49</v>
      </c>
      <c r="I1431" s="15">
        <v>347.3</v>
      </c>
      <c r="J1431" s="15">
        <v>348.79</v>
      </c>
      <c r="K1431" s="15">
        <v>347.3</v>
      </c>
      <c r="L1431" s="15">
        <v>348.42500000000001</v>
      </c>
      <c r="M1431" s="15" t="s">
        <v>4756</v>
      </c>
      <c r="N1431" s="15" t="s">
        <v>4757</v>
      </c>
      <c r="O1431" s="15" t="s">
        <v>4758</v>
      </c>
      <c r="P1431" s="15">
        <v>0</v>
      </c>
      <c r="Q1431" s="15">
        <v>1</v>
      </c>
      <c r="R1431" s="15"/>
      <c r="S1431" s="15"/>
      <c r="T1431" s="15"/>
      <c r="U1431" s="15"/>
      <c r="V1431" s="15"/>
      <c r="W1431" s="15"/>
      <c r="X1431" s="15"/>
      <c r="Y1431" s="15"/>
      <c r="Z1431" s="15"/>
    </row>
    <row r="1432" spans="1:26" ht="13" x14ac:dyDescent="0.15">
      <c r="A1432" s="15">
        <v>397</v>
      </c>
      <c r="B1432" s="15" t="s">
        <v>2</v>
      </c>
      <c r="C1432" s="15" t="s">
        <v>5</v>
      </c>
      <c r="D1432" s="15">
        <v>64</v>
      </c>
      <c r="E1432" s="15" t="s">
        <v>40</v>
      </c>
      <c r="F1432" s="15">
        <v>2</v>
      </c>
      <c r="G1432" s="15">
        <v>1.46</v>
      </c>
      <c r="H1432" s="15">
        <v>1.46</v>
      </c>
      <c r="I1432" s="15">
        <v>348.79</v>
      </c>
      <c r="J1432" s="15">
        <v>350.25</v>
      </c>
      <c r="K1432" s="15">
        <v>348.42500000000001</v>
      </c>
      <c r="L1432" s="15">
        <v>349.52600000000001</v>
      </c>
      <c r="M1432" s="15" t="s">
        <v>4759</v>
      </c>
      <c r="N1432" s="15" t="s">
        <v>4760</v>
      </c>
      <c r="O1432" s="15" t="s">
        <v>4761</v>
      </c>
      <c r="P1432" s="15">
        <v>0</v>
      </c>
      <c r="Q1432" s="15">
        <v>2</v>
      </c>
      <c r="R1432" s="15"/>
      <c r="S1432" s="15"/>
      <c r="T1432" s="15"/>
      <c r="U1432" s="15"/>
      <c r="V1432" s="15"/>
      <c r="W1432" s="15"/>
      <c r="X1432" s="15"/>
      <c r="Y1432" s="15"/>
      <c r="Z1432" s="15"/>
    </row>
    <row r="1433" spans="1:26" ht="13" x14ac:dyDescent="0.15">
      <c r="A1433" s="15">
        <v>397</v>
      </c>
      <c r="B1433" s="15" t="s">
        <v>2</v>
      </c>
      <c r="C1433" s="15" t="s">
        <v>5</v>
      </c>
      <c r="D1433" s="15">
        <v>64</v>
      </c>
      <c r="E1433" s="15" t="s">
        <v>40</v>
      </c>
      <c r="F1433" s="15">
        <v>3</v>
      </c>
      <c r="G1433" s="15">
        <v>1.5</v>
      </c>
      <c r="H1433" s="15">
        <v>1.5</v>
      </c>
      <c r="I1433" s="15">
        <v>350.25</v>
      </c>
      <c r="J1433" s="15">
        <v>351.75</v>
      </c>
      <c r="K1433" s="15">
        <v>349.52600000000001</v>
      </c>
      <c r="L1433" s="15">
        <v>350.65800000000002</v>
      </c>
      <c r="M1433" s="15" t="s">
        <v>4762</v>
      </c>
      <c r="N1433" s="15" t="s">
        <v>4763</v>
      </c>
      <c r="O1433" s="15" t="s">
        <v>4764</v>
      </c>
      <c r="P1433" s="15">
        <v>0</v>
      </c>
      <c r="Q1433" s="15">
        <v>1</v>
      </c>
      <c r="R1433" s="15"/>
      <c r="S1433" s="15"/>
      <c r="T1433" s="15"/>
      <c r="U1433" s="15"/>
      <c r="V1433" s="15"/>
      <c r="W1433" s="15"/>
      <c r="X1433" s="15"/>
      <c r="Y1433" s="15"/>
      <c r="Z1433" s="15"/>
    </row>
    <row r="1434" spans="1:26" ht="13" x14ac:dyDescent="0.15">
      <c r="A1434" s="15">
        <v>397</v>
      </c>
      <c r="B1434" s="15" t="s">
        <v>2</v>
      </c>
      <c r="C1434" s="15" t="s">
        <v>5</v>
      </c>
      <c r="D1434" s="15">
        <v>64</v>
      </c>
      <c r="E1434" s="15" t="s">
        <v>40</v>
      </c>
      <c r="F1434" s="15">
        <v>4</v>
      </c>
      <c r="G1434" s="15">
        <v>1.04</v>
      </c>
      <c r="H1434" s="15">
        <v>1.04</v>
      </c>
      <c r="I1434" s="15">
        <v>351.75</v>
      </c>
      <c r="J1434" s="15">
        <v>352.79</v>
      </c>
      <c r="K1434" s="15">
        <v>350.65800000000002</v>
      </c>
      <c r="L1434" s="15">
        <v>351.44299999999998</v>
      </c>
      <c r="M1434" s="15" t="s">
        <v>4765</v>
      </c>
      <c r="N1434" s="15" t="s">
        <v>4766</v>
      </c>
      <c r="O1434" s="15" t="s">
        <v>4767</v>
      </c>
      <c r="P1434" s="15">
        <v>0</v>
      </c>
      <c r="Q1434" s="15">
        <v>1</v>
      </c>
      <c r="R1434" s="15"/>
      <c r="S1434" s="15"/>
      <c r="T1434" s="15"/>
      <c r="U1434" s="15"/>
      <c r="V1434" s="15"/>
      <c r="W1434" s="15"/>
      <c r="X1434" s="15"/>
      <c r="Y1434" s="15"/>
      <c r="Z1434" s="15"/>
    </row>
    <row r="1435" spans="1:26" ht="13" x14ac:dyDescent="0.15">
      <c r="A1435" s="15">
        <v>397</v>
      </c>
      <c r="B1435" s="15" t="s">
        <v>2</v>
      </c>
      <c r="C1435" s="15" t="s">
        <v>5</v>
      </c>
      <c r="D1435" s="15">
        <v>64</v>
      </c>
      <c r="E1435" s="15" t="s">
        <v>40</v>
      </c>
      <c r="F1435" s="15">
        <v>5</v>
      </c>
      <c r="G1435" s="15">
        <v>0.52</v>
      </c>
      <c r="H1435" s="15">
        <v>0.52</v>
      </c>
      <c r="I1435" s="15">
        <v>352.79</v>
      </c>
      <c r="J1435" s="15">
        <v>353.31</v>
      </c>
      <c r="K1435" s="15">
        <v>351.44299999999998</v>
      </c>
      <c r="L1435" s="15">
        <v>351.83600000000001</v>
      </c>
      <c r="M1435" s="15" t="s">
        <v>4768</v>
      </c>
      <c r="N1435" s="15" t="s">
        <v>4769</v>
      </c>
      <c r="O1435" s="15" t="s">
        <v>4770</v>
      </c>
      <c r="P1435" s="15">
        <v>1</v>
      </c>
      <c r="Q1435" s="15">
        <v>0</v>
      </c>
      <c r="R1435" s="15"/>
      <c r="S1435" s="15"/>
      <c r="T1435" s="15"/>
      <c r="U1435" s="15"/>
      <c r="V1435" s="15"/>
      <c r="W1435" s="15"/>
      <c r="X1435" s="15"/>
      <c r="Y1435" s="15"/>
      <c r="Z1435" s="15"/>
    </row>
    <row r="1436" spans="1:26" ht="13" x14ac:dyDescent="0.15">
      <c r="A1436" s="15">
        <v>397</v>
      </c>
      <c r="B1436" s="15" t="s">
        <v>2</v>
      </c>
      <c r="C1436" s="15" t="s">
        <v>5</v>
      </c>
      <c r="D1436" s="15">
        <v>64</v>
      </c>
      <c r="E1436" s="15" t="s">
        <v>40</v>
      </c>
      <c r="F1436" s="15" t="s">
        <v>463</v>
      </c>
      <c r="G1436" s="15">
        <v>0.35</v>
      </c>
      <c r="H1436" s="15">
        <v>0.35</v>
      </c>
      <c r="I1436" s="15">
        <v>353.31</v>
      </c>
      <c r="J1436" s="15">
        <v>353.66</v>
      </c>
      <c r="K1436" s="15">
        <v>351.83600000000001</v>
      </c>
      <c r="L1436" s="15">
        <v>352.1</v>
      </c>
      <c r="M1436" s="15" t="s">
        <v>4771</v>
      </c>
      <c r="N1436" s="15" t="s">
        <v>4772</v>
      </c>
      <c r="O1436" s="15" t="s">
        <v>4773</v>
      </c>
      <c r="P1436" s="15">
        <v>1</v>
      </c>
      <c r="Q1436" s="15">
        <v>0</v>
      </c>
      <c r="R1436" s="15"/>
      <c r="S1436" s="15"/>
      <c r="T1436" s="15"/>
      <c r="U1436" s="15"/>
      <c r="V1436" s="15"/>
      <c r="W1436" s="15"/>
      <c r="X1436" s="15"/>
      <c r="Y1436" s="15"/>
      <c r="Z1436" s="15"/>
    </row>
    <row r="1437" spans="1:26" ht="13" x14ac:dyDescent="0.15">
      <c r="A1437" s="15">
        <v>397</v>
      </c>
      <c r="B1437" s="15" t="s">
        <v>2</v>
      </c>
      <c r="C1437" s="15" t="s">
        <v>5</v>
      </c>
      <c r="D1437" s="15">
        <v>65</v>
      </c>
      <c r="E1437" s="15" t="s">
        <v>40</v>
      </c>
      <c r="F1437" s="15">
        <v>1</v>
      </c>
      <c r="G1437" s="15">
        <v>1.49</v>
      </c>
      <c r="H1437" s="15">
        <v>1.49</v>
      </c>
      <c r="I1437" s="15">
        <v>352.1</v>
      </c>
      <c r="J1437" s="15">
        <v>353.59</v>
      </c>
      <c r="K1437" s="15">
        <v>352.1</v>
      </c>
      <c r="L1437" s="15">
        <v>353.31299999999999</v>
      </c>
      <c r="M1437" s="15" t="s">
        <v>4774</v>
      </c>
      <c r="N1437" s="15" t="s">
        <v>4775</v>
      </c>
      <c r="O1437" s="15" t="s">
        <v>4776</v>
      </c>
      <c r="P1437" s="15">
        <v>0</v>
      </c>
      <c r="Q1437" s="15">
        <v>1</v>
      </c>
      <c r="R1437" s="15"/>
      <c r="S1437" s="15"/>
      <c r="T1437" s="15"/>
      <c r="U1437" s="15"/>
      <c r="V1437" s="15"/>
      <c r="W1437" s="15"/>
      <c r="X1437" s="15"/>
      <c r="Y1437" s="15"/>
      <c r="Z1437" s="15"/>
    </row>
    <row r="1438" spans="1:26" ht="13" x14ac:dyDescent="0.15">
      <c r="A1438" s="15">
        <v>397</v>
      </c>
      <c r="B1438" s="15" t="s">
        <v>2</v>
      </c>
      <c r="C1438" s="15" t="s">
        <v>5</v>
      </c>
      <c r="D1438" s="15">
        <v>65</v>
      </c>
      <c r="E1438" s="15" t="s">
        <v>40</v>
      </c>
      <c r="F1438" s="15">
        <v>2</v>
      </c>
      <c r="G1438" s="15">
        <v>1.5</v>
      </c>
      <c r="H1438" s="15">
        <v>1.5</v>
      </c>
      <c r="I1438" s="15">
        <v>353.59</v>
      </c>
      <c r="J1438" s="15">
        <v>355.09</v>
      </c>
      <c r="K1438" s="15">
        <v>353.31299999999999</v>
      </c>
      <c r="L1438" s="15">
        <v>354.53399999999999</v>
      </c>
      <c r="M1438" s="15" t="s">
        <v>4777</v>
      </c>
      <c r="N1438" s="15" t="s">
        <v>4778</v>
      </c>
      <c r="O1438" s="15" t="s">
        <v>4779</v>
      </c>
      <c r="P1438" s="15">
        <v>0</v>
      </c>
      <c r="Q1438" s="15">
        <v>1</v>
      </c>
      <c r="R1438" s="15"/>
      <c r="S1438" s="15"/>
      <c r="T1438" s="15"/>
      <c r="U1438" s="15"/>
      <c r="V1438" s="15"/>
      <c r="W1438" s="15"/>
      <c r="X1438" s="15"/>
      <c r="Y1438" s="15"/>
      <c r="Z1438" s="15"/>
    </row>
    <row r="1439" spans="1:26" ht="13" x14ac:dyDescent="0.15">
      <c r="A1439" s="15">
        <v>397</v>
      </c>
      <c r="B1439" s="15" t="s">
        <v>2</v>
      </c>
      <c r="C1439" s="15" t="s">
        <v>5</v>
      </c>
      <c r="D1439" s="15">
        <v>65</v>
      </c>
      <c r="E1439" s="15" t="s">
        <v>40</v>
      </c>
      <c r="F1439" s="15">
        <v>3</v>
      </c>
      <c r="G1439" s="15">
        <v>1.5</v>
      </c>
      <c r="H1439" s="15">
        <v>1.5</v>
      </c>
      <c r="I1439" s="15">
        <v>355.09</v>
      </c>
      <c r="J1439" s="15">
        <v>356.59</v>
      </c>
      <c r="K1439" s="15">
        <v>354.53399999999999</v>
      </c>
      <c r="L1439" s="15">
        <v>355.755</v>
      </c>
      <c r="M1439" s="15" t="s">
        <v>4780</v>
      </c>
      <c r="N1439" s="15" t="s">
        <v>4781</v>
      </c>
      <c r="O1439" s="15" t="s">
        <v>4782</v>
      </c>
      <c r="P1439" s="15">
        <v>0</v>
      </c>
      <c r="Q1439" s="15">
        <v>2</v>
      </c>
      <c r="R1439" s="15"/>
      <c r="S1439" s="15"/>
      <c r="T1439" s="15"/>
      <c r="U1439" s="15"/>
      <c r="V1439" s="15"/>
      <c r="W1439" s="15"/>
      <c r="X1439" s="15"/>
      <c r="Y1439" s="15"/>
      <c r="Z1439" s="15"/>
    </row>
    <row r="1440" spans="1:26" ht="13" x14ac:dyDescent="0.15">
      <c r="A1440" s="15">
        <v>397</v>
      </c>
      <c r="B1440" s="15" t="s">
        <v>2</v>
      </c>
      <c r="C1440" s="15" t="s">
        <v>5</v>
      </c>
      <c r="D1440" s="15">
        <v>65</v>
      </c>
      <c r="E1440" s="15" t="s">
        <v>40</v>
      </c>
      <c r="F1440" s="15">
        <v>4</v>
      </c>
      <c r="G1440" s="15">
        <v>1.17</v>
      </c>
      <c r="H1440" s="15">
        <v>1.17</v>
      </c>
      <c r="I1440" s="15">
        <v>356.59</v>
      </c>
      <c r="J1440" s="15">
        <v>357.76</v>
      </c>
      <c r="K1440" s="15">
        <v>355.755</v>
      </c>
      <c r="L1440" s="15">
        <v>356.70699999999999</v>
      </c>
      <c r="M1440" s="15" t="s">
        <v>4783</v>
      </c>
      <c r="N1440" s="15" t="s">
        <v>4784</v>
      </c>
      <c r="O1440" s="15" t="s">
        <v>4785</v>
      </c>
      <c r="P1440" s="15">
        <v>0</v>
      </c>
      <c r="Q1440" s="15">
        <v>1</v>
      </c>
      <c r="R1440" s="15"/>
      <c r="S1440" s="15"/>
      <c r="T1440" s="15"/>
      <c r="U1440" s="15"/>
      <c r="V1440" s="15"/>
      <c r="W1440" s="15"/>
      <c r="X1440" s="15"/>
      <c r="Y1440" s="15"/>
      <c r="Z1440" s="15"/>
    </row>
    <row r="1441" spans="1:26" ht="13" x14ac:dyDescent="0.15">
      <c r="A1441" s="15">
        <v>397</v>
      </c>
      <c r="B1441" s="15" t="s">
        <v>2</v>
      </c>
      <c r="C1441" s="15" t="s">
        <v>5</v>
      </c>
      <c r="D1441" s="15">
        <v>65</v>
      </c>
      <c r="E1441" s="15" t="s">
        <v>40</v>
      </c>
      <c r="F1441" s="15" t="s">
        <v>463</v>
      </c>
      <c r="G1441" s="15">
        <v>0.36</v>
      </c>
      <c r="H1441" s="15">
        <v>0.36</v>
      </c>
      <c r="I1441" s="15">
        <v>357.76</v>
      </c>
      <c r="J1441" s="15">
        <v>358.12</v>
      </c>
      <c r="K1441" s="15">
        <v>356.70699999999999</v>
      </c>
      <c r="L1441" s="15">
        <v>357</v>
      </c>
      <c r="M1441" s="15" t="s">
        <v>4786</v>
      </c>
      <c r="N1441" s="15" t="s">
        <v>4787</v>
      </c>
      <c r="O1441" s="15" t="s">
        <v>4788</v>
      </c>
      <c r="P1441" s="15">
        <v>1</v>
      </c>
      <c r="Q1441" s="15">
        <v>0</v>
      </c>
      <c r="R1441" s="15"/>
      <c r="S1441" s="15"/>
      <c r="T1441" s="15"/>
      <c r="U1441" s="15"/>
      <c r="V1441" s="15"/>
      <c r="W1441" s="15"/>
      <c r="X1441" s="15"/>
      <c r="Y1441" s="15"/>
      <c r="Z1441" s="15"/>
    </row>
    <row r="1442" spans="1:26" ht="13" x14ac:dyDescent="0.15">
      <c r="A1442" s="15">
        <v>397</v>
      </c>
      <c r="B1442" s="15" t="s">
        <v>2</v>
      </c>
      <c r="C1442" s="15" t="s">
        <v>5</v>
      </c>
      <c r="D1442" s="15">
        <v>66</v>
      </c>
      <c r="E1442" s="15" t="s">
        <v>40</v>
      </c>
      <c r="F1442" s="15">
        <v>1</v>
      </c>
      <c r="G1442" s="15">
        <v>1.48</v>
      </c>
      <c r="H1442" s="15">
        <v>1.48</v>
      </c>
      <c r="I1442" s="15">
        <v>357</v>
      </c>
      <c r="J1442" s="15">
        <v>358.48</v>
      </c>
      <c r="K1442" s="15">
        <v>357</v>
      </c>
      <c r="L1442" s="15">
        <v>358.22699999999998</v>
      </c>
      <c r="M1442" s="15" t="s">
        <v>4789</v>
      </c>
      <c r="N1442" s="15" t="s">
        <v>4790</v>
      </c>
      <c r="O1442" s="15" t="s">
        <v>4791</v>
      </c>
      <c r="P1442" s="15">
        <v>0</v>
      </c>
      <c r="Q1442" s="15">
        <v>1</v>
      </c>
      <c r="R1442" s="15"/>
      <c r="S1442" s="15"/>
      <c r="T1442" s="15"/>
      <c r="U1442" s="15"/>
      <c r="V1442" s="15"/>
      <c r="W1442" s="15"/>
      <c r="X1442" s="15"/>
      <c r="Y1442" s="15"/>
      <c r="Z1442" s="15"/>
    </row>
    <row r="1443" spans="1:26" ht="13" x14ac:dyDescent="0.15">
      <c r="A1443" s="15">
        <v>397</v>
      </c>
      <c r="B1443" s="15" t="s">
        <v>2</v>
      </c>
      <c r="C1443" s="15" t="s">
        <v>5</v>
      </c>
      <c r="D1443" s="15">
        <v>66</v>
      </c>
      <c r="E1443" s="15" t="s">
        <v>40</v>
      </c>
      <c r="F1443" s="15">
        <v>2</v>
      </c>
      <c r="G1443" s="15">
        <v>1.5</v>
      </c>
      <c r="H1443" s="15">
        <v>1.5</v>
      </c>
      <c r="I1443" s="15">
        <v>358.48</v>
      </c>
      <c r="J1443" s="15">
        <v>359.98</v>
      </c>
      <c r="K1443" s="15">
        <v>358.22699999999998</v>
      </c>
      <c r="L1443" s="15">
        <v>359.47</v>
      </c>
      <c r="M1443" s="15" t="s">
        <v>4792</v>
      </c>
      <c r="N1443" s="15" t="s">
        <v>4793</v>
      </c>
      <c r="O1443" s="15" t="s">
        <v>4794</v>
      </c>
      <c r="P1443" s="15">
        <v>0</v>
      </c>
      <c r="Q1443" s="15">
        <v>1</v>
      </c>
      <c r="R1443" s="15"/>
      <c r="S1443" s="15"/>
      <c r="T1443" s="15"/>
      <c r="U1443" s="15"/>
      <c r="V1443" s="15"/>
      <c r="W1443" s="15"/>
      <c r="X1443" s="15"/>
      <c r="Y1443" s="15"/>
      <c r="Z1443" s="15"/>
    </row>
    <row r="1444" spans="1:26" ht="13" x14ac:dyDescent="0.15">
      <c r="A1444" s="15">
        <v>397</v>
      </c>
      <c r="B1444" s="15" t="s">
        <v>2</v>
      </c>
      <c r="C1444" s="15" t="s">
        <v>5</v>
      </c>
      <c r="D1444" s="15">
        <v>66</v>
      </c>
      <c r="E1444" s="15" t="s">
        <v>40</v>
      </c>
      <c r="F1444" s="15">
        <v>3</v>
      </c>
      <c r="G1444" s="15">
        <v>1.5</v>
      </c>
      <c r="H1444" s="15">
        <v>1.5</v>
      </c>
      <c r="I1444" s="15">
        <v>359.98</v>
      </c>
      <c r="J1444" s="15">
        <v>361.48</v>
      </c>
      <c r="K1444" s="15">
        <v>359.47</v>
      </c>
      <c r="L1444" s="15">
        <v>360.714</v>
      </c>
      <c r="M1444" s="15" t="s">
        <v>4795</v>
      </c>
      <c r="N1444" s="15" t="s">
        <v>4796</v>
      </c>
      <c r="O1444" s="15" t="s">
        <v>4797</v>
      </c>
      <c r="P1444" s="15">
        <v>0</v>
      </c>
      <c r="Q1444" s="15">
        <v>2</v>
      </c>
      <c r="R1444" s="15"/>
      <c r="S1444" s="15"/>
      <c r="T1444" s="15"/>
      <c r="U1444" s="15"/>
      <c r="V1444" s="15"/>
      <c r="W1444" s="15"/>
      <c r="X1444" s="15"/>
      <c r="Y1444" s="15"/>
      <c r="Z1444" s="15"/>
    </row>
    <row r="1445" spans="1:26" ht="13" x14ac:dyDescent="0.15">
      <c r="A1445" s="15">
        <v>397</v>
      </c>
      <c r="B1445" s="15" t="s">
        <v>2</v>
      </c>
      <c r="C1445" s="15" t="s">
        <v>5</v>
      </c>
      <c r="D1445" s="15">
        <v>66</v>
      </c>
      <c r="E1445" s="15" t="s">
        <v>40</v>
      </c>
      <c r="F1445" s="15">
        <v>4</v>
      </c>
      <c r="G1445" s="15">
        <v>0.94</v>
      </c>
      <c r="H1445" s="15">
        <v>0.94</v>
      </c>
      <c r="I1445" s="15">
        <v>361.48</v>
      </c>
      <c r="J1445" s="15">
        <v>362.42</v>
      </c>
      <c r="K1445" s="15">
        <v>360.714</v>
      </c>
      <c r="L1445" s="15">
        <v>361.49299999999999</v>
      </c>
      <c r="M1445" s="15" t="s">
        <v>4798</v>
      </c>
      <c r="N1445" s="15" t="s">
        <v>4799</v>
      </c>
      <c r="O1445" s="15" t="s">
        <v>4800</v>
      </c>
      <c r="P1445" s="15">
        <v>1</v>
      </c>
      <c r="Q1445" s="15">
        <v>1</v>
      </c>
      <c r="R1445" s="15"/>
      <c r="S1445" s="15"/>
      <c r="T1445" s="15"/>
      <c r="U1445" s="15"/>
      <c r="V1445" s="15"/>
      <c r="W1445" s="15"/>
      <c r="X1445" s="15"/>
      <c r="Y1445" s="15"/>
      <c r="Z1445" s="15"/>
    </row>
    <row r="1446" spans="1:26" ht="13" x14ac:dyDescent="0.15">
      <c r="A1446" s="15">
        <v>397</v>
      </c>
      <c r="B1446" s="15" t="s">
        <v>2</v>
      </c>
      <c r="C1446" s="15" t="s">
        <v>5</v>
      </c>
      <c r="D1446" s="15">
        <v>66</v>
      </c>
      <c r="E1446" s="15" t="s">
        <v>40</v>
      </c>
      <c r="F1446" s="15" t="s">
        <v>463</v>
      </c>
      <c r="G1446" s="15">
        <v>0.37</v>
      </c>
      <c r="H1446" s="15">
        <v>0.37</v>
      </c>
      <c r="I1446" s="15">
        <v>362.42</v>
      </c>
      <c r="J1446" s="15">
        <v>362.79</v>
      </c>
      <c r="K1446" s="15">
        <v>361.49299999999999</v>
      </c>
      <c r="L1446" s="15">
        <v>361.8</v>
      </c>
      <c r="M1446" s="15" t="s">
        <v>4801</v>
      </c>
      <c r="N1446" s="15" t="s">
        <v>4802</v>
      </c>
      <c r="O1446" s="15" t="s">
        <v>4803</v>
      </c>
      <c r="P1446" s="15">
        <v>1</v>
      </c>
      <c r="Q1446" s="15">
        <v>0</v>
      </c>
      <c r="R1446" s="15"/>
      <c r="S1446" s="15"/>
      <c r="T1446" s="15"/>
      <c r="U1446" s="15"/>
      <c r="V1446" s="15"/>
      <c r="W1446" s="15"/>
      <c r="X1446" s="15"/>
      <c r="Y1446" s="15"/>
      <c r="Z1446" s="15"/>
    </row>
    <row r="1447" spans="1:26" ht="13" x14ac:dyDescent="0.15">
      <c r="A1447" s="15">
        <v>397</v>
      </c>
      <c r="B1447" s="15" t="s">
        <v>2</v>
      </c>
      <c r="C1447" s="15" t="s">
        <v>5</v>
      </c>
      <c r="D1447" s="15">
        <v>67</v>
      </c>
      <c r="E1447" s="15" t="s">
        <v>40</v>
      </c>
      <c r="F1447" s="15">
        <v>1</v>
      </c>
      <c r="G1447" s="15">
        <v>1.49</v>
      </c>
      <c r="H1447" s="15">
        <v>1.49</v>
      </c>
      <c r="I1447" s="15">
        <v>361.8</v>
      </c>
      <c r="J1447" s="15">
        <v>363.29</v>
      </c>
      <c r="K1447" s="15">
        <v>361.8</v>
      </c>
      <c r="L1447" s="15">
        <v>362.71800000000002</v>
      </c>
      <c r="M1447" s="15" t="s">
        <v>4804</v>
      </c>
      <c r="N1447" s="15" t="s">
        <v>4805</v>
      </c>
      <c r="O1447" s="15" t="s">
        <v>4806</v>
      </c>
      <c r="P1447" s="15">
        <v>0</v>
      </c>
      <c r="Q1447" s="15">
        <v>1</v>
      </c>
      <c r="R1447" s="15"/>
      <c r="S1447" s="15"/>
      <c r="T1447" s="15"/>
      <c r="U1447" s="15"/>
      <c r="V1447" s="15"/>
      <c r="W1447" s="15"/>
      <c r="X1447" s="15"/>
      <c r="Y1447" s="15"/>
      <c r="Z1447" s="15"/>
    </row>
    <row r="1448" spans="1:26" ht="13" x14ac:dyDescent="0.15">
      <c r="A1448" s="15">
        <v>397</v>
      </c>
      <c r="B1448" s="15" t="s">
        <v>2</v>
      </c>
      <c r="C1448" s="15" t="s">
        <v>5</v>
      </c>
      <c r="D1448" s="15">
        <v>67</v>
      </c>
      <c r="E1448" s="15" t="s">
        <v>40</v>
      </c>
      <c r="F1448" s="15">
        <v>2</v>
      </c>
      <c r="G1448" s="15">
        <v>1.49</v>
      </c>
      <c r="H1448" s="15">
        <v>1.49</v>
      </c>
      <c r="I1448" s="15">
        <v>363.29</v>
      </c>
      <c r="J1448" s="15">
        <v>364.78</v>
      </c>
      <c r="K1448" s="15">
        <v>362.71800000000002</v>
      </c>
      <c r="L1448" s="15">
        <v>363.637</v>
      </c>
      <c r="M1448" s="15" t="s">
        <v>4807</v>
      </c>
      <c r="N1448" s="15" t="s">
        <v>4808</v>
      </c>
      <c r="O1448" s="15" t="s">
        <v>4809</v>
      </c>
      <c r="P1448" s="15">
        <v>0</v>
      </c>
      <c r="Q1448" s="15">
        <v>1</v>
      </c>
      <c r="R1448" s="15"/>
      <c r="S1448" s="15"/>
      <c r="T1448" s="15"/>
      <c r="U1448" s="15"/>
      <c r="V1448" s="15"/>
      <c r="W1448" s="15"/>
      <c r="X1448" s="15"/>
      <c r="Y1448" s="15"/>
      <c r="Z1448" s="15"/>
    </row>
    <row r="1449" spans="1:26" ht="13" x14ac:dyDescent="0.15">
      <c r="A1449" s="15">
        <v>397</v>
      </c>
      <c r="B1449" s="15" t="s">
        <v>2</v>
      </c>
      <c r="C1449" s="15" t="s">
        <v>5</v>
      </c>
      <c r="D1449" s="15">
        <v>67</v>
      </c>
      <c r="E1449" s="15" t="s">
        <v>40</v>
      </c>
      <c r="F1449" s="15">
        <v>3</v>
      </c>
      <c r="G1449" s="15">
        <v>1.49</v>
      </c>
      <c r="H1449" s="15">
        <v>1.49</v>
      </c>
      <c r="I1449" s="15">
        <v>364.78</v>
      </c>
      <c r="J1449" s="15">
        <v>366.27</v>
      </c>
      <c r="K1449" s="15">
        <v>363.637</v>
      </c>
      <c r="L1449" s="15">
        <v>364.55500000000001</v>
      </c>
      <c r="M1449" s="15" t="s">
        <v>4810</v>
      </c>
      <c r="N1449" s="15" t="s">
        <v>4811</v>
      </c>
      <c r="O1449" s="15" t="s">
        <v>4812</v>
      </c>
      <c r="P1449" s="15">
        <v>1</v>
      </c>
      <c r="Q1449" s="15">
        <v>2</v>
      </c>
      <c r="R1449" s="15"/>
      <c r="S1449" s="15"/>
      <c r="T1449" s="15"/>
      <c r="U1449" s="15"/>
      <c r="V1449" s="15"/>
      <c r="W1449" s="15"/>
      <c r="X1449" s="15"/>
      <c r="Y1449" s="15"/>
      <c r="Z1449" s="15"/>
    </row>
    <row r="1450" spans="1:26" ht="13" x14ac:dyDescent="0.15">
      <c r="A1450" s="15">
        <v>397</v>
      </c>
      <c r="B1450" s="15" t="s">
        <v>2</v>
      </c>
      <c r="C1450" s="15" t="s">
        <v>5</v>
      </c>
      <c r="D1450" s="15">
        <v>67</v>
      </c>
      <c r="E1450" s="15" t="s">
        <v>40</v>
      </c>
      <c r="F1450" s="15">
        <v>4</v>
      </c>
      <c r="G1450" s="15">
        <v>1.49</v>
      </c>
      <c r="H1450" s="15">
        <v>1.49</v>
      </c>
      <c r="I1450" s="15">
        <v>366.27</v>
      </c>
      <c r="J1450" s="15">
        <v>367.76</v>
      </c>
      <c r="K1450" s="15">
        <v>364.55500000000001</v>
      </c>
      <c r="L1450" s="15">
        <v>365.47399999999999</v>
      </c>
      <c r="M1450" s="15" t="s">
        <v>4813</v>
      </c>
      <c r="N1450" s="15" t="s">
        <v>4814</v>
      </c>
      <c r="O1450" s="15" t="s">
        <v>4815</v>
      </c>
      <c r="P1450" s="15">
        <v>0</v>
      </c>
      <c r="Q1450" s="15">
        <v>1</v>
      </c>
      <c r="R1450" s="15"/>
      <c r="S1450" s="15"/>
      <c r="T1450" s="15"/>
      <c r="U1450" s="15"/>
      <c r="V1450" s="15"/>
      <c r="W1450" s="15"/>
      <c r="X1450" s="15"/>
      <c r="Y1450" s="15"/>
      <c r="Z1450" s="15"/>
    </row>
    <row r="1451" spans="1:26" ht="13" x14ac:dyDescent="0.15">
      <c r="A1451" s="15">
        <v>397</v>
      </c>
      <c r="B1451" s="15" t="s">
        <v>2</v>
      </c>
      <c r="C1451" s="15" t="s">
        <v>5</v>
      </c>
      <c r="D1451" s="15">
        <v>67</v>
      </c>
      <c r="E1451" s="15" t="s">
        <v>40</v>
      </c>
      <c r="F1451" s="15">
        <v>5</v>
      </c>
      <c r="G1451" s="15">
        <v>1.1399999999999999</v>
      </c>
      <c r="H1451" s="15">
        <v>1.1399999999999999</v>
      </c>
      <c r="I1451" s="15">
        <v>367.76</v>
      </c>
      <c r="J1451" s="15">
        <v>368.9</v>
      </c>
      <c r="K1451" s="15">
        <v>365.47399999999999</v>
      </c>
      <c r="L1451" s="15">
        <v>366.17599999999999</v>
      </c>
      <c r="M1451" s="15" t="s">
        <v>4816</v>
      </c>
      <c r="N1451" s="15" t="s">
        <v>4817</v>
      </c>
      <c r="O1451" s="15" t="s">
        <v>4818</v>
      </c>
      <c r="P1451" s="15">
        <v>0</v>
      </c>
      <c r="Q1451" s="15">
        <v>1</v>
      </c>
      <c r="R1451" s="15"/>
      <c r="S1451" s="15"/>
      <c r="T1451" s="15"/>
      <c r="U1451" s="15"/>
      <c r="V1451" s="15"/>
      <c r="W1451" s="15"/>
      <c r="X1451" s="15"/>
      <c r="Y1451" s="15"/>
      <c r="Z1451" s="15"/>
    </row>
    <row r="1452" spans="1:26" ht="13" x14ac:dyDescent="0.15">
      <c r="A1452" s="15">
        <v>397</v>
      </c>
      <c r="B1452" s="15" t="s">
        <v>2</v>
      </c>
      <c r="C1452" s="15" t="s">
        <v>5</v>
      </c>
      <c r="D1452" s="15">
        <v>67</v>
      </c>
      <c r="E1452" s="15" t="s">
        <v>40</v>
      </c>
      <c r="F1452" s="15">
        <v>6</v>
      </c>
      <c r="G1452" s="15">
        <v>0.47</v>
      </c>
      <c r="H1452" s="15">
        <v>0.47</v>
      </c>
      <c r="I1452" s="15">
        <v>368.9</v>
      </c>
      <c r="J1452" s="15">
        <v>369.37</v>
      </c>
      <c r="K1452" s="15">
        <v>366.17599999999999</v>
      </c>
      <c r="L1452" s="15">
        <v>366.46600000000001</v>
      </c>
      <c r="M1452" s="15" t="s">
        <v>4819</v>
      </c>
      <c r="N1452" s="15" t="s">
        <v>4820</v>
      </c>
      <c r="O1452" s="15" t="s">
        <v>4821</v>
      </c>
      <c r="P1452" s="15">
        <v>0</v>
      </c>
      <c r="Q1452" s="15">
        <v>0</v>
      </c>
      <c r="R1452" s="15"/>
      <c r="S1452" s="15"/>
      <c r="T1452" s="15"/>
      <c r="U1452" s="15"/>
      <c r="V1452" s="15"/>
      <c r="W1452" s="15"/>
      <c r="X1452" s="15"/>
      <c r="Y1452" s="15"/>
      <c r="Z1452" s="15"/>
    </row>
    <row r="1453" spans="1:26" ht="13" x14ac:dyDescent="0.15">
      <c r="A1453" s="15">
        <v>397</v>
      </c>
      <c r="B1453" s="15" t="s">
        <v>2</v>
      </c>
      <c r="C1453" s="15" t="s">
        <v>5</v>
      </c>
      <c r="D1453" s="15">
        <v>67</v>
      </c>
      <c r="E1453" s="15" t="s">
        <v>40</v>
      </c>
      <c r="F1453" s="15" t="s">
        <v>463</v>
      </c>
      <c r="G1453" s="15">
        <v>0.38</v>
      </c>
      <c r="H1453" s="15">
        <v>0.38</v>
      </c>
      <c r="I1453" s="15">
        <v>369.37</v>
      </c>
      <c r="J1453" s="15">
        <v>369.75</v>
      </c>
      <c r="K1453" s="15">
        <v>366.46600000000001</v>
      </c>
      <c r="L1453" s="15">
        <v>366.7</v>
      </c>
      <c r="M1453" s="15" t="s">
        <v>4822</v>
      </c>
      <c r="N1453" s="15" t="s">
        <v>4823</v>
      </c>
      <c r="O1453" s="15" t="s">
        <v>4824</v>
      </c>
      <c r="P1453" s="15">
        <v>1</v>
      </c>
      <c r="Q1453" s="15">
        <v>0</v>
      </c>
      <c r="R1453" s="15"/>
      <c r="S1453" s="15"/>
      <c r="T1453" s="15"/>
      <c r="U1453" s="15"/>
      <c r="V1453" s="15"/>
      <c r="W1453" s="15"/>
      <c r="X1453" s="15"/>
      <c r="Y1453" s="15"/>
      <c r="Z1453" s="15"/>
    </row>
    <row r="1454" spans="1:26" ht="13" x14ac:dyDescent="0.15">
      <c r="A1454" s="15">
        <v>397</v>
      </c>
      <c r="B1454" s="15" t="s">
        <v>2</v>
      </c>
      <c r="C1454" s="15" t="s">
        <v>5</v>
      </c>
      <c r="D1454" s="15">
        <v>68</v>
      </c>
      <c r="E1454" s="15" t="s">
        <v>40</v>
      </c>
      <c r="F1454" s="15">
        <v>1</v>
      </c>
      <c r="G1454" s="15">
        <v>1.48</v>
      </c>
      <c r="H1454" s="15">
        <v>1.48</v>
      </c>
      <c r="I1454" s="15">
        <v>366.7</v>
      </c>
      <c r="J1454" s="15">
        <v>368.18</v>
      </c>
      <c r="K1454" s="15">
        <v>366.7</v>
      </c>
      <c r="L1454" s="15">
        <v>367.69900000000001</v>
      </c>
      <c r="M1454" s="15" t="s">
        <v>4825</v>
      </c>
      <c r="N1454" s="15" t="s">
        <v>4826</v>
      </c>
      <c r="O1454" s="15" t="s">
        <v>4827</v>
      </c>
      <c r="P1454" s="15">
        <v>0</v>
      </c>
      <c r="Q1454" s="15">
        <v>1</v>
      </c>
      <c r="R1454" s="15"/>
      <c r="S1454" s="15"/>
      <c r="T1454" s="15"/>
      <c r="U1454" s="15"/>
      <c r="V1454" s="15"/>
      <c r="W1454" s="15"/>
      <c r="X1454" s="15"/>
      <c r="Y1454" s="15"/>
      <c r="Z1454" s="15"/>
    </row>
    <row r="1455" spans="1:26" ht="13" x14ac:dyDescent="0.15">
      <c r="A1455" s="15">
        <v>397</v>
      </c>
      <c r="B1455" s="15" t="s">
        <v>2</v>
      </c>
      <c r="C1455" s="15" t="s">
        <v>5</v>
      </c>
      <c r="D1455" s="15">
        <v>68</v>
      </c>
      <c r="E1455" s="15" t="s">
        <v>40</v>
      </c>
      <c r="F1455" s="15">
        <v>2</v>
      </c>
      <c r="G1455" s="15">
        <v>1.49</v>
      </c>
      <c r="H1455" s="15">
        <v>1.49</v>
      </c>
      <c r="I1455" s="15">
        <v>368.18</v>
      </c>
      <c r="J1455" s="15">
        <v>369.67</v>
      </c>
      <c r="K1455" s="15">
        <v>367.69900000000001</v>
      </c>
      <c r="L1455" s="15">
        <v>368.70499999999998</v>
      </c>
      <c r="M1455" s="15" t="s">
        <v>4828</v>
      </c>
      <c r="N1455" s="15" t="s">
        <v>4829</v>
      </c>
      <c r="O1455" s="15" t="s">
        <v>4830</v>
      </c>
      <c r="P1455" s="15">
        <v>0</v>
      </c>
      <c r="Q1455" s="15">
        <v>1</v>
      </c>
      <c r="R1455" s="15"/>
      <c r="S1455" s="15"/>
      <c r="T1455" s="15"/>
      <c r="U1455" s="15"/>
      <c r="V1455" s="15"/>
      <c r="W1455" s="15"/>
      <c r="X1455" s="15"/>
      <c r="Y1455" s="15"/>
      <c r="Z1455" s="15"/>
    </row>
    <row r="1456" spans="1:26" ht="13" x14ac:dyDescent="0.15">
      <c r="A1456" s="15">
        <v>397</v>
      </c>
      <c r="B1456" s="15" t="s">
        <v>2</v>
      </c>
      <c r="C1456" s="15" t="s">
        <v>5</v>
      </c>
      <c r="D1456" s="15">
        <v>68</v>
      </c>
      <c r="E1456" s="15" t="s">
        <v>40</v>
      </c>
      <c r="F1456" s="15">
        <v>3</v>
      </c>
      <c r="G1456" s="15">
        <v>1.5</v>
      </c>
      <c r="H1456" s="15">
        <v>1.5</v>
      </c>
      <c r="I1456" s="15">
        <v>369.67</v>
      </c>
      <c r="J1456" s="15">
        <v>371.17</v>
      </c>
      <c r="K1456" s="15">
        <v>368.70499999999998</v>
      </c>
      <c r="L1456" s="15">
        <v>369.71800000000002</v>
      </c>
      <c r="M1456" s="15" t="s">
        <v>4831</v>
      </c>
      <c r="N1456" s="15" t="s">
        <v>4832</v>
      </c>
      <c r="O1456" s="15" t="s">
        <v>4833</v>
      </c>
      <c r="P1456" s="15">
        <v>0</v>
      </c>
      <c r="Q1456" s="15">
        <v>2</v>
      </c>
      <c r="R1456" s="15"/>
      <c r="S1456" s="15"/>
      <c r="T1456" s="15"/>
      <c r="U1456" s="15"/>
      <c r="V1456" s="15"/>
      <c r="W1456" s="15"/>
      <c r="X1456" s="15"/>
      <c r="Y1456" s="15"/>
      <c r="Z1456" s="15"/>
    </row>
    <row r="1457" spans="1:26" ht="13" x14ac:dyDescent="0.15">
      <c r="A1457" s="15">
        <v>397</v>
      </c>
      <c r="B1457" s="15" t="s">
        <v>2</v>
      </c>
      <c r="C1457" s="15" t="s">
        <v>5</v>
      </c>
      <c r="D1457" s="15">
        <v>68</v>
      </c>
      <c r="E1457" s="15" t="s">
        <v>40</v>
      </c>
      <c r="F1457" s="15">
        <v>4</v>
      </c>
      <c r="G1457" s="15">
        <v>1.5</v>
      </c>
      <c r="H1457" s="15">
        <v>1.5</v>
      </c>
      <c r="I1457" s="15">
        <v>371.17</v>
      </c>
      <c r="J1457" s="15">
        <v>372.67</v>
      </c>
      <c r="K1457" s="15">
        <v>369.71800000000002</v>
      </c>
      <c r="L1457" s="15">
        <v>370.73</v>
      </c>
      <c r="M1457" s="15" t="s">
        <v>4834</v>
      </c>
      <c r="N1457" s="15" t="s">
        <v>4835</v>
      </c>
      <c r="O1457" s="15" t="s">
        <v>4836</v>
      </c>
      <c r="P1457" s="15">
        <v>0</v>
      </c>
      <c r="Q1457" s="15">
        <v>1</v>
      </c>
      <c r="R1457" s="15"/>
      <c r="S1457" s="15"/>
      <c r="T1457" s="15"/>
      <c r="U1457" s="15"/>
      <c r="V1457" s="15"/>
      <c r="W1457" s="15"/>
      <c r="X1457" s="15"/>
      <c r="Y1457" s="15"/>
      <c r="Z1457" s="15"/>
    </row>
    <row r="1458" spans="1:26" ht="13" x14ac:dyDescent="0.15">
      <c r="A1458" s="15">
        <v>397</v>
      </c>
      <c r="B1458" s="15" t="s">
        <v>2</v>
      </c>
      <c r="C1458" s="15" t="s">
        <v>5</v>
      </c>
      <c r="D1458" s="15">
        <v>68</v>
      </c>
      <c r="E1458" s="15" t="s">
        <v>40</v>
      </c>
      <c r="F1458" s="15">
        <v>5</v>
      </c>
      <c r="G1458" s="15">
        <v>0.78</v>
      </c>
      <c r="H1458" s="15">
        <v>0.79</v>
      </c>
      <c r="I1458" s="15">
        <v>372.67</v>
      </c>
      <c r="J1458" s="15">
        <v>373.46</v>
      </c>
      <c r="K1458" s="15">
        <v>370.73</v>
      </c>
      <c r="L1458" s="15">
        <v>371.26400000000001</v>
      </c>
      <c r="M1458" s="15" t="s">
        <v>4837</v>
      </c>
      <c r="N1458" s="15" t="s">
        <v>4838</v>
      </c>
      <c r="O1458" s="15" t="s">
        <v>4839</v>
      </c>
      <c r="P1458" s="15">
        <v>1</v>
      </c>
      <c r="Q1458" s="15">
        <v>1</v>
      </c>
      <c r="R1458" s="15"/>
      <c r="S1458" s="15"/>
      <c r="T1458" s="15"/>
      <c r="U1458" s="15"/>
      <c r="V1458" s="15"/>
      <c r="W1458" s="15"/>
      <c r="X1458" s="15"/>
      <c r="Y1458" s="15"/>
      <c r="Z1458" s="15"/>
    </row>
    <row r="1459" spans="1:26" ht="13" x14ac:dyDescent="0.15">
      <c r="A1459" s="15">
        <v>397</v>
      </c>
      <c r="B1459" s="15" t="s">
        <v>2</v>
      </c>
      <c r="C1459" s="15" t="s">
        <v>5</v>
      </c>
      <c r="D1459" s="15">
        <v>68</v>
      </c>
      <c r="E1459" s="15" t="s">
        <v>40</v>
      </c>
      <c r="F1459" s="15" t="s">
        <v>463</v>
      </c>
      <c r="G1459" s="15">
        <v>0.35</v>
      </c>
      <c r="H1459" s="15">
        <v>0.35</v>
      </c>
      <c r="I1459" s="15">
        <v>373.46</v>
      </c>
      <c r="J1459" s="15">
        <v>373.81</v>
      </c>
      <c r="K1459" s="15">
        <v>371.26400000000001</v>
      </c>
      <c r="L1459" s="15">
        <v>371.5</v>
      </c>
      <c r="M1459" s="15" t="s">
        <v>4840</v>
      </c>
      <c r="N1459" s="15" t="s">
        <v>4841</v>
      </c>
      <c r="O1459" s="15" t="s">
        <v>4842</v>
      </c>
      <c r="P1459" s="15">
        <v>1</v>
      </c>
      <c r="Q1459" s="15">
        <v>0</v>
      </c>
      <c r="R1459" s="15"/>
      <c r="S1459" s="15"/>
      <c r="T1459" s="15"/>
      <c r="U1459" s="15"/>
      <c r="V1459" s="15"/>
      <c r="W1459" s="15"/>
      <c r="X1459" s="15"/>
      <c r="Y1459" s="15"/>
      <c r="Z1459" s="15"/>
    </row>
    <row r="1460" spans="1:26" ht="13" x14ac:dyDescent="0.15">
      <c r="A1460" s="15">
        <v>397</v>
      </c>
      <c r="B1460" s="15" t="s">
        <v>2</v>
      </c>
      <c r="C1460" s="15" t="s">
        <v>5</v>
      </c>
      <c r="D1460" s="15">
        <v>69</v>
      </c>
      <c r="E1460" s="15" t="s">
        <v>40</v>
      </c>
      <c r="F1460" s="15">
        <v>1</v>
      </c>
      <c r="G1460" s="15">
        <v>1.49</v>
      </c>
      <c r="H1460" s="15">
        <v>1.49</v>
      </c>
      <c r="I1460" s="15">
        <v>371.5</v>
      </c>
      <c r="J1460" s="15">
        <v>372.99</v>
      </c>
      <c r="K1460" s="15">
        <v>371.5</v>
      </c>
      <c r="L1460" s="15">
        <v>372.77</v>
      </c>
      <c r="M1460" s="15" t="s">
        <v>4843</v>
      </c>
      <c r="N1460" s="15" t="s">
        <v>4844</v>
      </c>
      <c r="O1460" s="15" t="s">
        <v>4845</v>
      </c>
      <c r="P1460" s="15">
        <v>0</v>
      </c>
      <c r="Q1460" s="15">
        <v>1</v>
      </c>
      <c r="R1460" s="15"/>
      <c r="S1460" s="15"/>
      <c r="T1460" s="15"/>
      <c r="U1460" s="15"/>
      <c r="V1460" s="15"/>
      <c r="W1460" s="15"/>
      <c r="X1460" s="15"/>
      <c r="Y1460" s="15"/>
      <c r="Z1460" s="15"/>
    </row>
    <row r="1461" spans="1:26" ht="13" x14ac:dyDescent="0.15">
      <c r="A1461" s="15">
        <v>397</v>
      </c>
      <c r="B1461" s="15" t="s">
        <v>2</v>
      </c>
      <c r="C1461" s="15" t="s">
        <v>5</v>
      </c>
      <c r="D1461" s="15">
        <v>69</v>
      </c>
      <c r="E1461" s="15" t="s">
        <v>40</v>
      </c>
      <c r="F1461" s="15">
        <v>2</v>
      </c>
      <c r="G1461" s="15">
        <v>1.49</v>
      </c>
      <c r="H1461" s="15">
        <v>1.49</v>
      </c>
      <c r="I1461" s="15">
        <v>372.99</v>
      </c>
      <c r="J1461" s="15">
        <v>374.48</v>
      </c>
      <c r="K1461" s="15">
        <v>372.77</v>
      </c>
      <c r="L1461" s="15">
        <v>374.04</v>
      </c>
      <c r="M1461" s="15" t="s">
        <v>4846</v>
      </c>
      <c r="N1461" s="15" t="s">
        <v>4847</v>
      </c>
      <c r="O1461" s="15" t="s">
        <v>4848</v>
      </c>
      <c r="P1461" s="15">
        <v>0</v>
      </c>
      <c r="Q1461" s="15">
        <v>2</v>
      </c>
      <c r="R1461" s="15"/>
      <c r="S1461" s="15"/>
      <c r="T1461" s="15"/>
      <c r="U1461" s="15"/>
      <c r="V1461" s="15"/>
      <c r="W1461" s="15"/>
      <c r="X1461" s="15"/>
      <c r="Y1461" s="15"/>
      <c r="Z1461" s="15"/>
    </row>
    <row r="1462" spans="1:26" ht="13" x14ac:dyDescent="0.15">
      <c r="A1462" s="15">
        <v>397</v>
      </c>
      <c r="B1462" s="15" t="s">
        <v>2</v>
      </c>
      <c r="C1462" s="15" t="s">
        <v>5</v>
      </c>
      <c r="D1462" s="15">
        <v>69</v>
      </c>
      <c r="E1462" s="15" t="s">
        <v>40</v>
      </c>
      <c r="F1462" s="15">
        <v>3</v>
      </c>
      <c r="G1462" s="15">
        <v>1.5</v>
      </c>
      <c r="H1462" s="15">
        <v>1.5</v>
      </c>
      <c r="I1462" s="15">
        <v>374.48</v>
      </c>
      <c r="J1462" s="15">
        <v>375.98</v>
      </c>
      <c r="K1462" s="15">
        <v>374.04</v>
      </c>
      <c r="L1462" s="15">
        <v>375.31799999999998</v>
      </c>
      <c r="M1462" s="15" t="s">
        <v>4849</v>
      </c>
      <c r="N1462" s="15" t="s">
        <v>4850</v>
      </c>
      <c r="O1462" s="15" t="s">
        <v>4851</v>
      </c>
      <c r="P1462" s="15">
        <v>0</v>
      </c>
      <c r="Q1462" s="15">
        <v>1</v>
      </c>
      <c r="R1462" s="15"/>
      <c r="S1462" s="15"/>
      <c r="T1462" s="15"/>
      <c r="U1462" s="15"/>
      <c r="V1462" s="15"/>
      <c r="W1462" s="15"/>
      <c r="X1462" s="15"/>
      <c r="Y1462" s="15"/>
      <c r="Z1462" s="15"/>
    </row>
    <row r="1463" spans="1:26" ht="13" x14ac:dyDescent="0.15">
      <c r="A1463" s="15">
        <v>397</v>
      </c>
      <c r="B1463" s="15" t="s">
        <v>2</v>
      </c>
      <c r="C1463" s="15" t="s">
        <v>5</v>
      </c>
      <c r="D1463" s="15">
        <v>69</v>
      </c>
      <c r="E1463" s="15" t="s">
        <v>40</v>
      </c>
      <c r="F1463" s="15">
        <v>4</v>
      </c>
      <c r="G1463" s="15">
        <v>0.95</v>
      </c>
      <c r="H1463" s="15">
        <v>0.95</v>
      </c>
      <c r="I1463" s="15">
        <v>375.98</v>
      </c>
      <c r="J1463" s="15">
        <v>376.93</v>
      </c>
      <c r="K1463" s="15">
        <v>375.31799999999998</v>
      </c>
      <c r="L1463" s="15">
        <v>376.12700000000001</v>
      </c>
      <c r="M1463" s="15" t="s">
        <v>4852</v>
      </c>
      <c r="N1463" s="15" t="s">
        <v>4853</v>
      </c>
      <c r="O1463" s="15" t="s">
        <v>4854</v>
      </c>
      <c r="P1463" s="15">
        <v>0</v>
      </c>
      <c r="Q1463" s="15">
        <v>1</v>
      </c>
      <c r="R1463" s="15"/>
      <c r="S1463" s="15"/>
      <c r="T1463" s="15"/>
      <c r="U1463" s="15"/>
      <c r="V1463" s="15"/>
      <c r="W1463" s="15"/>
      <c r="X1463" s="15"/>
      <c r="Y1463" s="15"/>
      <c r="Z1463" s="15"/>
    </row>
    <row r="1464" spans="1:26" ht="13" x14ac:dyDescent="0.15">
      <c r="A1464" s="15">
        <v>397</v>
      </c>
      <c r="B1464" s="15" t="s">
        <v>2</v>
      </c>
      <c r="C1464" s="15" t="s">
        <v>5</v>
      </c>
      <c r="D1464" s="15">
        <v>69</v>
      </c>
      <c r="E1464" s="15" t="s">
        <v>40</v>
      </c>
      <c r="F1464" s="15" t="s">
        <v>463</v>
      </c>
      <c r="G1464" s="15">
        <v>0.32</v>
      </c>
      <c r="H1464" s="15">
        <v>0.32</v>
      </c>
      <c r="I1464" s="15">
        <v>376.93</v>
      </c>
      <c r="J1464" s="15">
        <v>377.25</v>
      </c>
      <c r="K1464" s="15">
        <v>376.12700000000001</v>
      </c>
      <c r="L1464" s="15">
        <v>376.4</v>
      </c>
      <c r="M1464" s="15" t="s">
        <v>4855</v>
      </c>
      <c r="N1464" s="15" t="s">
        <v>4856</v>
      </c>
      <c r="O1464" s="15" t="s">
        <v>4857</v>
      </c>
      <c r="P1464" s="15">
        <v>1</v>
      </c>
      <c r="Q1464" s="15">
        <v>0</v>
      </c>
      <c r="R1464" s="15"/>
      <c r="S1464" s="15"/>
      <c r="T1464" s="15"/>
      <c r="U1464" s="15"/>
      <c r="V1464" s="15"/>
      <c r="W1464" s="15"/>
      <c r="X1464" s="15"/>
      <c r="Y1464" s="15"/>
      <c r="Z1464" s="15"/>
    </row>
    <row r="1465" spans="1:26" ht="13" x14ac:dyDescent="0.15">
      <c r="A1465" s="15">
        <v>397</v>
      </c>
      <c r="B1465" s="15" t="s">
        <v>2</v>
      </c>
      <c r="C1465" s="15" t="s">
        <v>5</v>
      </c>
      <c r="D1465" s="15">
        <v>70</v>
      </c>
      <c r="E1465" s="15" t="s">
        <v>40</v>
      </c>
      <c r="F1465" s="15">
        <v>1</v>
      </c>
      <c r="G1465" s="15">
        <v>1.5</v>
      </c>
      <c r="H1465" s="15">
        <v>1.5</v>
      </c>
      <c r="I1465" s="15">
        <v>376.4</v>
      </c>
      <c r="J1465" s="15">
        <v>377.9</v>
      </c>
      <c r="K1465" s="15">
        <v>376.4</v>
      </c>
      <c r="L1465" s="15">
        <v>377.30799999999999</v>
      </c>
      <c r="M1465" s="15" t="s">
        <v>4858</v>
      </c>
      <c r="N1465" s="15" t="s">
        <v>4859</v>
      </c>
      <c r="O1465" s="15" t="s">
        <v>4860</v>
      </c>
      <c r="P1465" s="15">
        <v>0</v>
      </c>
      <c r="Q1465" s="15">
        <v>1</v>
      </c>
      <c r="R1465" s="15"/>
      <c r="S1465" s="15"/>
      <c r="T1465" s="15"/>
      <c r="U1465" s="15"/>
      <c r="V1465" s="15"/>
      <c r="W1465" s="15"/>
      <c r="X1465" s="15"/>
      <c r="Y1465" s="15"/>
      <c r="Z1465" s="15"/>
    </row>
    <row r="1466" spans="1:26" ht="13" x14ac:dyDescent="0.15">
      <c r="A1466" s="15">
        <v>397</v>
      </c>
      <c r="B1466" s="15" t="s">
        <v>2</v>
      </c>
      <c r="C1466" s="15" t="s">
        <v>5</v>
      </c>
      <c r="D1466" s="15">
        <v>70</v>
      </c>
      <c r="E1466" s="15" t="s">
        <v>40</v>
      </c>
      <c r="F1466" s="15">
        <v>2</v>
      </c>
      <c r="G1466" s="15">
        <v>1.49</v>
      </c>
      <c r="H1466" s="15">
        <v>1.49</v>
      </c>
      <c r="I1466" s="15">
        <v>377.9</v>
      </c>
      <c r="J1466" s="15">
        <v>379.39</v>
      </c>
      <c r="K1466" s="15">
        <v>377.30799999999999</v>
      </c>
      <c r="L1466" s="15">
        <v>378.21</v>
      </c>
      <c r="M1466" s="15" t="s">
        <v>4861</v>
      </c>
      <c r="N1466" s="15" t="s">
        <v>4862</v>
      </c>
      <c r="O1466" s="15" t="s">
        <v>4863</v>
      </c>
      <c r="P1466" s="15">
        <v>0</v>
      </c>
      <c r="Q1466" s="15">
        <v>2</v>
      </c>
      <c r="R1466" s="15"/>
      <c r="S1466" s="15"/>
      <c r="T1466" s="15"/>
      <c r="U1466" s="15"/>
      <c r="V1466" s="15"/>
      <c r="W1466" s="15"/>
      <c r="X1466" s="15"/>
      <c r="Y1466" s="15"/>
      <c r="Z1466" s="15"/>
    </row>
    <row r="1467" spans="1:26" ht="13" x14ac:dyDescent="0.15">
      <c r="A1467" s="15">
        <v>397</v>
      </c>
      <c r="B1467" s="15" t="s">
        <v>2</v>
      </c>
      <c r="C1467" s="15" t="s">
        <v>5</v>
      </c>
      <c r="D1467" s="15">
        <v>70</v>
      </c>
      <c r="E1467" s="15" t="s">
        <v>40</v>
      </c>
      <c r="F1467" s="15">
        <v>3</v>
      </c>
      <c r="G1467" s="15">
        <v>1.5</v>
      </c>
      <c r="H1467" s="15">
        <v>1.5</v>
      </c>
      <c r="I1467" s="15">
        <v>379.39</v>
      </c>
      <c r="J1467" s="15">
        <v>380.89</v>
      </c>
      <c r="K1467" s="15">
        <v>378.21</v>
      </c>
      <c r="L1467" s="15">
        <v>379.11799999999999</v>
      </c>
      <c r="M1467" s="15" t="s">
        <v>4864</v>
      </c>
      <c r="N1467" s="15" t="s">
        <v>4865</v>
      </c>
      <c r="O1467" s="15" t="s">
        <v>4866</v>
      </c>
      <c r="P1467" s="15">
        <v>0</v>
      </c>
      <c r="Q1467" s="15">
        <v>1</v>
      </c>
      <c r="R1467" s="15"/>
      <c r="S1467" s="15"/>
      <c r="T1467" s="15"/>
      <c r="U1467" s="15"/>
      <c r="V1467" s="15"/>
      <c r="W1467" s="15"/>
      <c r="X1467" s="15"/>
      <c r="Y1467" s="15"/>
      <c r="Z1467" s="15"/>
    </row>
    <row r="1468" spans="1:26" ht="13" x14ac:dyDescent="0.15">
      <c r="A1468" s="15">
        <v>397</v>
      </c>
      <c r="B1468" s="15" t="s">
        <v>2</v>
      </c>
      <c r="C1468" s="15" t="s">
        <v>5</v>
      </c>
      <c r="D1468" s="15">
        <v>70</v>
      </c>
      <c r="E1468" s="15" t="s">
        <v>40</v>
      </c>
      <c r="F1468" s="15">
        <v>4</v>
      </c>
      <c r="G1468" s="15">
        <v>1.5</v>
      </c>
      <c r="H1468" s="15">
        <v>1.5</v>
      </c>
      <c r="I1468" s="15">
        <v>380.89</v>
      </c>
      <c r="J1468" s="15">
        <v>382.39</v>
      </c>
      <c r="K1468" s="15">
        <v>379.11799999999999</v>
      </c>
      <c r="L1468" s="15">
        <v>380.02600000000001</v>
      </c>
      <c r="M1468" s="15" t="s">
        <v>4867</v>
      </c>
      <c r="N1468" s="15" t="s">
        <v>4868</v>
      </c>
      <c r="O1468" s="15" t="s">
        <v>4869</v>
      </c>
      <c r="P1468" s="15">
        <v>0</v>
      </c>
      <c r="Q1468" s="15">
        <v>1</v>
      </c>
      <c r="R1468" s="15"/>
      <c r="S1468" s="15"/>
      <c r="T1468" s="15"/>
      <c r="U1468" s="15"/>
      <c r="V1468" s="15"/>
      <c r="W1468" s="15"/>
      <c r="X1468" s="15"/>
      <c r="Y1468" s="15"/>
      <c r="Z1468" s="15"/>
    </row>
    <row r="1469" spans="1:26" ht="13" x14ac:dyDescent="0.15">
      <c r="A1469" s="15">
        <v>397</v>
      </c>
      <c r="B1469" s="15" t="s">
        <v>2</v>
      </c>
      <c r="C1469" s="15" t="s">
        <v>5</v>
      </c>
      <c r="D1469" s="15">
        <v>70</v>
      </c>
      <c r="E1469" s="15" t="s">
        <v>40</v>
      </c>
      <c r="F1469" s="15">
        <v>5</v>
      </c>
      <c r="G1469" s="15">
        <v>1.21</v>
      </c>
      <c r="H1469" s="15">
        <v>1.21</v>
      </c>
      <c r="I1469" s="15">
        <v>382.39</v>
      </c>
      <c r="J1469" s="15">
        <v>383.6</v>
      </c>
      <c r="K1469" s="15">
        <v>380.02600000000001</v>
      </c>
      <c r="L1469" s="15">
        <v>380.75799999999998</v>
      </c>
      <c r="M1469" s="15" t="s">
        <v>4870</v>
      </c>
      <c r="N1469" s="15" t="s">
        <v>4871</v>
      </c>
      <c r="O1469" s="15" t="s">
        <v>4872</v>
      </c>
      <c r="P1469" s="15">
        <v>0</v>
      </c>
      <c r="Q1469" s="15">
        <v>1</v>
      </c>
      <c r="R1469" s="15"/>
      <c r="S1469" s="15"/>
      <c r="T1469" s="15"/>
      <c r="U1469" s="15"/>
      <c r="V1469" s="15"/>
      <c r="W1469" s="15"/>
      <c r="X1469" s="15"/>
      <c r="Y1469" s="15"/>
      <c r="Z1469" s="15"/>
    </row>
    <row r="1470" spans="1:26" ht="13" x14ac:dyDescent="0.15">
      <c r="A1470" s="15">
        <v>397</v>
      </c>
      <c r="B1470" s="15" t="s">
        <v>2</v>
      </c>
      <c r="C1470" s="15" t="s">
        <v>5</v>
      </c>
      <c r="D1470" s="15">
        <v>70</v>
      </c>
      <c r="E1470" s="15" t="s">
        <v>40</v>
      </c>
      <c r="F1470" s="15">
        <v>6</v>
      </c>
      <c r="G1470" s="15">
        <v>0.53</v>
      </c>
      <c r="H1470" s="15">
        <v>0.53</v>
      </c>
      <c r="I1470" s="15">
        <v>383.6</v>
      </c>
      <c r="J1470" s="15">
        <v>384.13</v>
      </c>
      <c r="K1470" s="15">
        <v>380.75799999999998</v>
      </c>
      <c r="L1470" s="15">
        <v>381.07900000000001</v>
      </c>
      <c r="M1470" s="15" t="s">
        <v>4873</v>
      </c>
      <c r="N1470" s="15" t="s">
        <v>4874</v>
      </c>
      <c r="O1470" s="15" t="s">
        <v>4875</v>
      </c>
      <c r="P1470" s="15">
        <v>1</v>
      </c>
      <c r="Q1470" s="15">
        <v>0</v>
      </c>
      <c r="R1470" s="15"/>
      <c r="S1470" s="15"/>
      <c r="T1470" s="15"/>
      <c r="U1470" s="15"/>
      <c r="V1470" s="15"/>
      <c r="W1470" s="15"/>
      <c r="X1470" s="15"/>
      <c r="Y1470" s="15"/>
      <c r="Z1470" s="15"/>
    </row>
    <row r="1471" spans="1:26" ht="13" x14ac:dyDescent="0.15">
      <c r="A1471" s="15">
        <v>397</v>
      </c>
      <c r="B1471" s="15" t="s">
        <v>2</v>
      </c>
      <c r="C1471" s="15" t="s">
        <v>5</v>
      </c>
      <c r="D1471" s="15">
        <v>70</v>
      </c>
      <c r="E1471" s="15" t="s">
        <v>40</v>
      </c>
      <c r="F1471" s="15" t="s">
        <v>463</v>
      </c>
      <c r="G1471" s="15">
        <v>0.2</v>
      </c>
      <c r="H1471" s="15">
        <v>0.2</v>
      </c>
      <c r="I1471" s="15">
        <v>384.13</v>
      </c>
      <c r="J1471" s="15">
        <v>384.33</v>
      </c>
      <c r="K1471" s="15">
        <v>381.07900000000001</v>
      </c>
      <c r="L1471" s="15">
        <v>381.2</v>
      </c>
      <c r="M1471" s="15" t="s">
        <v>4876</v>
      </c>
      <c r="N1471" s="15" t="s">
        <v>4877</v>
      </c>
      <c r="O1471" s="15" t="s">
        <v>4878</v>
      </c>
      <c r="P1471" s="15">
        <v>1</v>
      </c>
      <c r="Q1471" s="15">
        <v>0</v>
      </c>
      <c r="R1471" s="15"/>
      <c r="S1471" s="15"/>
      <c r="T1471" s="15"/>
      <c r="U1471" s="15"/>
      <c r="V1471" s="15"/>
      <c r="W1471" s="15"/>
      <c r="X1471" s="15"/>
      <c r="Y1471" s="15"/>
      <c r="Z1471" s="15"/>
    </row>
    <row r="1472" spans="1:26" ht="13" x14ac:dyDescent="0.15">
      <c r="A1472" s="15">
        <v>397</v>
      </c>
      <c r="B1472" s="15" t="s">
        <v>2</v>
      </c>
      <c r="C1472" s="15" t="s">
        <v>5</v>
      </c>
      <c r="D1472" s="15">
        <v>71</v>
      </c>
      <c r="E1472" s="15" t="s">
        <v>40</v>
      </c>
      <c r="F1472" s="15">
        <v>1</v>
      </c>
      <c r="G1472" s="15">
        <v>1.49</v>
      </c>
      <c r="H1472" s="15">
        <v>1.49</v>
      </c>
      <c r="I1472" s="15">
        <v>381.2</v>
      </c>
      <c r="J1472" s="15">
        <v>382.69</v>
      </c>
      <c r="K1472" s="15">
        <v>381.2</v>
      </c>
      <c r="L1472" s="15">
        <v>382.31</v>
      </c>
      <c r="M1472" s="15" t="s">
        <v>4879</v>
      </c>
      <c r="N1472" s="15" t="s">
        <v>4880</v>
      </c>
      <c r="O1472" s="15" t="s">
        <v>4881</v>
      </c>
      <c r="P1472" s="15">
        <v>0</v>
      </c>
      <c r="Q1472" s="15">
        <v>1</v>
      </c>
      <c r="R1472" s="15"/>
      <c r="S1472" s="15"/>
      <c r="T1472" s="15"/>
      <c r="U1472" s="15"/>
      <c r="V1472" s="15"/>
      <c r="W1472" s="15"/>
      <c r="X1472" s="15"/>
      <c r="Y1472" s="15"/>
      <c r="Z1472" s="15"/>
    </row>
    <row r="1473" spans="1:26" ht="13" x14ac:dyDescent="0.15">
      <c r="A1473" s="15">
        <v>397</v>
      </c>
      <c r="B1473" s="15" t="s">
        <v>2</v>
      </c>
      <c r="C1473" s="15" t="s">
        <v>5</v>
      </c>
      <c r="D1473" s="15">
        <v>71</v>
      </c>
      <c r="E1473" s="15" t="s">
        <v>40</v>
      </c>
      <c r="F1473" s="15">
        <v>2</v>
      </c>
      <c r="G1473" s="15">
        <v>1.5</v>
      </c>
      <c r="H1473" s="15">
        <v>1.5</v>
      </c>
      <c r="I1473" s="15">
        <v>382.69</v>
      </c>
      <c r="J1473" s="15">
        <v>384.19</v>
      </c>
      <c r="K1473" s="15">
        <v>382.31</v>
      </c>
      <c r="L1473" s="15">
        <v>383.42700000000002</v>
      </c>
      <c r="M1473" s="15" t="s">
        <v>4882</v>
      </c>
      <c r="N1473" s="15" t="s">
        <v>4883</v>
      </c>
      <c r="O1473" s="15" t="s">
        <v>4884</v>
      </c>
      <c r="P1473" s="15">
        <v>0</v>
      </c>
      <c r="Q1473" s="15">
        <v>1</v>
      </c>
      <c r="R1473" s="15"/>
      <c r="S1473" s="15"/>
      <c r="T1473" s="15"/>
      <c r="U1473" s="15"/>
      <c r="V1473" s="15"/>
      <c r="W1473" s="15"/>
      <c r="X1473" s="15"/>
      <c r="Y1473" s="15"/>
      <c r="Z1473" s="15"/>
    </row>
    <row r="1474" spans="1:26" ht="13" x14ac:dyDescent="0.15">
      <c r="A1474" s="15">
        <v>397</v>
      </c>
      <c r="B1474" s="15" t="s">
        <v>2</v>
      </c>
      <c r="C1474" s="15" t="s">
        <v>5</v>
      </c>
      <c r="D1474" s="15">
        <v>71</v>
      </c>
      <c r="E1474" s="15" t="s">
        <v>40</v>
      </c>
      <c r="F1474" s="15">
        <v>3</v>
      </c>
      <c r="G1474" s="15">
        <v>1.5</v>
      </c>
      <c r="H1474" s="15">
        <v>1.5</v>
      </c>
      <c r="I1474" s="15">
        <v>384.19</v>
      </c>
      <c r="J1474" s="15">
        <v>385.69</v>
      </c>
      <c r="K1474" s="15">
        <v>383.42700000000002</v>
      </c>
      <c r="L1474" s="15">
        <v>384.54399999999998</v>
      </c>
      <c r="M1474" s="15" t="s">
        <v>4885</v>
      </c>
      <c r="N1474" s="15" t="s">
        <v>4886</v>
      </c>
      <c r="O1474" s="15" t="s">
        <v>4887</v>
      </c>
      <c r="P1474" s="15">
        <v>0</v>
      </c>
      <c r="Q1474" s="15">
        <v>1</v>
      </c>
      <c r="R1474" s="15"/>
      <c r="S1474" s="15"/>
      <c r="T1474" s="15"/>
      <c r="U1474" s="15"/>
      <c r="V1474" s="15"/>
      <c r="W1474" s="15"/>
      <c r="X1474" s="15"/>
      <c r="Y1474" s="15"/>
      <c r="Z1474" s="15"/>
    </row>
    <row r="1475" spans="1:26" ht="13" x14ac:dyDescent="0.15">
      <c r="A1475" s="15">
        <v>397</v>
      </c>
      <c r="B1475" s="15" t="s">
        <v>2</v>
      </c>
      <c r="C1475" s="15" t="s">
        <v>5</v>
      </c>
      <c r="D1475" s="15">
        <v>71</v>
      </c>
      <c r="E1475" s="15" t="s">
        <v>40</v>
      </c>
      <c r="F1475" s="15">
        <v>4</v>
      </c>
      <c r="G1475" s="15">
        <v>1.18</v>
      </c>
      <c r="H1475" s="15">
        <v>1.18</v>
      </c>
      <c r="I1475" s="15">
        <v>385.69</v>
      </c>
      <c r="J1475" s="15">
        <v>386.87</v>
      </c>
      <c r="K1475" s="15">
        <v>384.54399999999998</v>
      </c>
      <c r="L1475" s="15">
        <v>385.42200000000003</v>
      </c>
      <c r="M1475" s="15" t="s">
        <v>4888</v>
      </c>
      <c r="N1475" s="15" t="s">
        <v>4889</v>
      </c>
      <c r="O1475" s="15" t="s">
        <v>4890</v>
      </c>
      <c r="P1475" s="15">
        <v>0</v>
      </c>
      <c r="Q1475" s="15">
        <v>2</v>
      </c>
      <c r="R1475" s="15"/>
      <c r="S1475" s="15"/>
      <c r="T1475" s="15"/>
      <c r="U1475" s="15"/>
      <c r="V1475" s="15"/>
      <c r="W1475" s="15"/>
      <c r="X1475" s="15"/>
      <c r="Y1475" s="15"/>
      <c r="Z1475" s="15"/>
    </row>
    <row r="1476" spans="1:26" ht="13" x14ac:dyDescent="0.15">
      <c r="A1476" s="15">
        <v>397</v>
      </c>
      <c r="B1476" s="15" t="s">
        <v>2</v>
      </c>
      <c r="C1476" s="15" t="s">
        <v>5</v>
      </c>
      <c r="D1476" s="15">
        <v>71</v>
      </c>
      <c r="E1476" s="15" t="s">
        <v>40</v>
      </c>
      <c r="F1476" s="15">
        <v>5</v>
      </c>
      <c r="G1476" s="15">
        <v>0.53</v>
      </c>
      <c r="H1476" s="15">
        <v>0.53</v>
      </c>
      <c r="I1476" s="15">
        <v>386.87</v>
      </c>
      <c r="J1476" s="15">
        <v>387.4</v>
      </c>
      <c r="K1476" s="15">
        <v>385.42200000000003</v>
      </c>
      <c r="L1476" s="15">
        <v>385.81700000000001</v>
      </c>
      <c r="M1476" s="15" t="s">
        <v>4891</v>
      </c>
      <c r="N1476" s="15" t="s">
        <v>4892</v>
      </c>
      <c r="O1476" s="15" t="s">
        <v>4893</v>
      </c>
      <c r="P1476" s="15">
        <v>0</v>
      </c>
      <c r="Q1476" s="15">
        <v>1</v>
      </c>
      <c r="R1476" s="15"/>
      <c r="S1476" s="15"/>
      <c r="T1476" s="15"/>
      <c r="U1476" s="15"/>
      <c r="V1476" s="15"/>
      <c r="W1476" s="15"/>
      <c r="X1476" s="15"/>
      <c r="Y1476" s="15"/>
      <c r="Z1476" s="15"/>
    </row>
    <row r="1477" spans="1:26" ht="13" x14ac:dyDescent="0.15">
      <c r="A1477" s="15">
        <v>397</v>
      </c>
      <c r="B1477" s="15" t="s">
        <v>2</v>
      </c>
      <c r="C1477" s="15" t="s">
        <v>5</v>
      </c>
      <c r="D1477" s="15">
        <v>71</v>
      </c>
      <c r="E1477" s="15" t="s">
        <v>40</v>
      </c>
      <c r="F1477" s="15" t="s">
        <v>463</v>
      </c>
      <c r="G1477" s="15">
        <v>0.38</v>
      </c>
      <c r="H1477" s="15">
        <v>0.38</v>
      </c>
      <c r="I1477" s="15">
        <v>387.4</v>
      </c>
      <c r="J1477" s="15">
        <v>387.78</v>
      </c>
      <c r="K1477" s="15">
        <v>385.81700000000001</v>
      </c>
      <c r="L1477" s="15">
        <v>386.1</v>
      </c>
      <c r="M1477" s="15" t="s">
        <v>4894</v>
      </c>
      <c r="N1477" s="15" t="s">
        <v>4895</v>
      </c>
      <c r="O1477" s="15" t="s">
        <v>4896</v>
      </c>
      <c r="P1477" s="15">
        <v>1</v>
      </c>
      <c r="Q1477" s="15">
        <v>0</v>
      </c>
      <c r="R1477" s="15"/>
      <c r="S1477" s="15"/>
      <c r="T1477" s="15"/>
      <c r="U1477" s="15"/>
      <c r="V1477" s="15"/>
      <c r="W1477" s="15"/>
      <c r="X1477" s="15"/>
      <c r="Y1477" s="15"/>
      <c r="Z1477" s="15"/>
    </row>
    <row r="1478" spans="1:26" ht="13" x14ac:dyDescent="0.15">
      <c r="A1478" s="15">
        <v>397</v>
      </c>
      <c r="B1478" s="15" t="s">
        <v>2</v>
      </c>
      <c r="C1478" s="15" t="s">
        <v>5</v>
      </c>
      <c r="D1478" s="15">
        <v>72</v>
      </c>
      <c r="E1478" s="15" t="s">
        <v>40</v>
      </c>
      <c r="F1478" s="15">
        <v>1</v>
      </c>
      <c r="G1478" s="15">
        <v>1.49</v>
      </c>
      <c r="H1478" s="15">
        <v>1.49</v>
      </c>
      <c r="I1478" s="15">
        <v>386.1</v>
      </c>
      <c r="J1478" s="15">
        <v>387.59</v>
      </c>
      <c r="K1478" s="15">
        <v>386.1</v>
      </c>
      <c r="L1478" s="15">
        <v>387.23</v>
      </c>
      <c r="M1478" s="15" t="s">
        <v>4897</v>
      </c>
      <c r="N1478" s="15" t="s">
        <v>4898</v>
      </c>
      <c r="O1478" s="15" t="s">
        <v>4899</v>
      </c>
      <c r="P1478" s="15">
        <v>0</v>
      </c>
      <c r="Q1478" s="15">
        <v>1</v>
      </c>
      <c r="R1478" s="15"/>
      <c r="S1478" s="15"/>
      <c r="T1478" s="15"/>
      <c r="U1478" s="15"/>
      <c r="V1478" s="15"/>
      <c r="W1478" s="15"/>
      <c r="X1478" s="15"/>
      <c r="Y1478" s="15"/>
      <c r="Z1478" s="15"/>
    </row>
    <row r="1479" spans="1:26" ht="13" x14ac:dyDescent="0.15">
      <c r="A1479" s="15">
        <v>397</v>
      </c>
      <c r="B1479" s="15" t="s">
        <v>2</v>
      </c>
      <c r="C1479" s="15" t="s">
        <v>5</v>
      </c>
      <c r="D1479" s="15">
        <v>72</v>
      </c>
      <c r="E1479" s="15" t="s">
        <v>40</v>
      </c>
      <c r="F1479" s="15">
        <v>2</v>
      </c>
      <c r="G1479" s="15">
        <v>1.5</v>
      </c>
      <c r="H1479" s="15">
        <v>1.5</v>
      </c>
      <c r="I1479" s="15">
        <v>387.59</v>
      </c>
      <c r="J1479" s="15">
        <v>389.09</v>
      </c>
      <c r="K1479" s="15">
        <v>387.23</v>
      </c>
      <c r="L1479" s="15">
        <v>388.36700000000002</v>
      </c>
      <c r="M1479" s="15" t="s">
        <v>4900</v>
      </c>
      <c r="N1479" s="15" t="s">
        <v>4901</v>
      </c>
      <c r="O1479" s="15" t="s">
        <v>4902</v>
      </c>
      <c r="P1479" s="15">
        <v>0</v>
      </c>
      <c r="Q1479" s="15">
        <v>1</v>
      </c>
      <c r="R1479" s="15"/>
      <c r="S1479" s="15"/>
      <c r="T1479" s="15"/>
      <c r="U1479" s="15"/>
      <c r="V1479" s="15"/>
      <c r="W1479" s="15"/>
      <c r="X1479" s="15"/>
      <c r="Y1479" s="15"/>
      <c r="Z1479" s="15"/>
    </row>
    <row r="1480" spans="1:26" ht="13" x14ac:dyDescent="0.15">
      <c r="A1480" s="15">
        <v>397</v>
      </c>
      <c r="B1480" s="15" t="s">
        <v>2</v>
      </c>
      <c r="C1480" s="15" t="s">
        <v>5</v>
      </c>
      <c r="D1480" s="15">
        <v>72</v>
      </c>
      <c r="E1480" s="15" t="s">
        <v>40</v>
      </c>
      <c r="F1480" s="15">
        <v>3</v>
      </c>
      <c r="G1480" s="15">
        <v>1.47</v>
      </c>
      <c r="H1480" s="15">
        <v>1.47</v>
      </c>
      <c r="I1480" s="15">
        <v>389.09</v>
      </c>
      <c r="J1480" s="15">
        <v>390.56</v>
      </c>
      <c r="K1480" s="15">
        <v>388.36700000000002</v>
      </c>
      <c r="L1480" s="15">
        <v>389.48200000000003</v>
      </c>
      <c r="M1480" s="15" t="s">
        <v>4903</v>
      </c>
      <c r="N1480" s="15" t="s">
        <v>4904</v>
      </c>
      <c r="O1480" s="15" t="s">
        <v>4905</v>
      </c>
      <c r="P1480" s="15">
        <v>0</v>
      </c>
      <c r="Q1480" s="15">
        <v>2</v>
      </c>
      <c r="R1480" s="15"/>
      <c r="S1480" s="15"/>
      <c r="T1480" s="15"/>
      <c r="U1480" s="15"/>
      <c r="V1480" s="15"/>
      <c r="W1480" s="15"/>
      <c r="X1480" s="15"/>
      <c r="Y1480" s="15"/>
      <c r="Z1480" s="15"/>
    </row>
    <row r="1481" spans="1:26" ht="13" x14ac:dyDescent="0.15">
      <c r="A1481" s="15">
        <v>397</v>
      </c>
      <c r="B1481" s="15" t="s">
        <v>2</v>
      </c>
      <c r="C1481" s="15" t="s">
        <v>5</v>
      </c>
      <c r="D1481" s="15">
        <v>72</v>
      </c>
      <c r="E1481" s="15" t="s">
        <v>40</v>
      </c>
      <c r="F1481" s="15">
        <v>4</v>
      </c>
      <c r="G1481" s="15">
        <v>1.51</v>
      </c>
      <c r="H1481" s="15">
        <v>1.51</v>
      </c>
      <c r="I1481" s="15">
        <v>390.56</v>
      </c>
      <c r="J1481" s="15">
        <v>392.07</v>
      </c>
      <c r="K1481" s="15">
        <v>389.48200000000003</v>
      </c>
      <c r="L1481" s="15">
        <v>390.62700000000001</v>
      </c>
      <c r="M1481" s="15" t="s">
        <v>4906</v>
      </c>
      <c r="N1481" s="15" t="s">
        <v>4907</v>
      </c>
      <c r="O1481" s="15" t="s">
        <v>4908</v>
      </c>
      <c r="P1481" s="15">
        <v>1</v>
      </c>
      <c r="Q1481" s="15">
        <v>1</v>
      </c>
      <c r="R1481" s="15"/>
      <c r="S1481" s="15"/>
      <c r="T1481" s="15"/>
      <c r="U1481" s="15"/>
      <c r="V1481" s="15"/>
      <c r="W1481" s="15"/>
      <c r="X1481" s="15"/>
      <c r="Y1481" s="15"/>
      <c r="Z1481" s="15"/>
    </row>
    <row r="1482" spans="1:26" ht="13" x14ac:dyDescent="0.15">
      <c r="A1482" s="15">
        <v>397</v>
      </c>
      <c r="B1482" s="15" t="s">
        <v>2</v>
      </c>
      <c r="C1482" s="15" t="s">
        <v>5</v>
      </c>
      <c r="D1482" s="15">
        <v>72</v>
      </c>
      <c r="E1482" s="15" t="s">
        <v>40</v>
      </c>
      <c r="F1482" s="15" t="s">
        <v>463</v>
      </c>
      <c r="G1482" s="15">
        <v>0.36</v>
      </c>
      <c r="H1482" s="15">
        <v>0.36</v>
      </c>
      <c r="I1482" s="15">
        <v>392.07</v>
      </c>
      <c r="J1482" s="15">
        <v>392.43</v>
      </c>
      <c r="K1482" s="15">
        <v>390.62700000000001</v>
      </c>
      <c r="L1482" s="15">
        <v>390.9</v>
      </c>
      <c r="M1482" s="15" t="s">
        <v>4909</v>
      </c>
      <c r="N1482" s="15" t="s">
        <v>4910</v>
      </c>
      <c r="O1482" s="15" t="s">
        <v>4911</v>
      </c>
      <c r="P1482" s="15">
        <v>1</v>
      </c>
      <c r="Q1482" s="15">
        <v>0</v>
      </c>
      <c r="R1482" s="15"/>
      <c r="S1482" s="15"/>
      <c r="T1482" s="15"/>
      <c r="U1482" s="15"/>
      <c r="V1482" s="15"/>
      <c r="W1482" s="15"/>
      <c r="X1482" s="15"/>
      <c r="Y1482" s="15"/>
      <c r="Z1482" s="15"/>
    </row>
    <row r="1483" spans="1:26" ht="13" x14ac:dyDescent="0.15">
      <c r="A1483" s="15">
        <v>397</v>
      </c>
      <c r="B1483" s="15" t="s">
        <v>2</v>
      </c>
      <c r="C1483" s="15" t="s">
        <v>5</v>
      </c>
      <c r="D1483" s="15">
        <v>73</v>
      </c>
      <c r="E1483" s="15" t="s">
        <v>40</v>
      </c>
      <c r="F1483" s="15">
        <v>1</v>
      </c>
      <c r="G1483" s="15">
        <v>1.49</v>
      </c>
      <c r="H1483" s="15">
        <v>1.49</v>
      </c>
      <c r="I1483" s="15">
        <v>390.9</v>
      </c>
      <c r="J1483" s="15">
        <v>392.39</v>
      </c>
      <c r="K1483" s="15">
        <v>390.9</v>
      </c>
      <c r="L1483" s="15">
        <v>392.05500000000001</v>
      </c>
      <c r="M1483" s="15" t="s">
        <v>4912</v>
      </c>
      <c r="N1483" s="15" t="s">
        <v>4913</v>
      </c>
      <c r="O1483" s="15" t="s">
        <v>4914</v>
      </c>
      <c r="P1483" s="15">
        <v>0</v>
      </c>
      <c r="Q1483" s="15">
        <v>1</v>
      </c>
      <c r="R1483" s="15"/>
      <c r="S1483" s="15"/>
      <c r="T1483" s="15"/>
      <c r="U1483" s="15"/>
      <c r="V1483" s="15"/>
      <c r="W1483" s="15"/>
      <c r="X1483" s="15"/>
      <c r="Y1483" s="15"/>
      <c r="Z1483" s="15"/>
    </row>
    <row r="1484" spans="1:26" ht="13" x14ac:dyDescent="0.15">
      <c r="A1484" s="15">
        <v>397</v>
      </c>
      <c r="B1484" s="15" t="s">
        <v>2</v>
      </c>
      <c r="C1484" s="15" t="s">
        <v>5</v>
      </c>
      <c r="D1484" s="15">
        <v>73</v>
      </c>
      <c r="E1484" s="15" t="s">
        <v>40</v>
      </c>
      <c r="F1484" s="15">
        <v>2</v>
      </c>
      <c r="G1484" s="15">
        <v>1.5</v>
      </c>
      <c r="H1484" s="15">
        <v>1.5</v>
      </c>
      <c r="I1484" s="15">
        <v>392.39</v>
      </c>
      <c r="J1484" s="15">
        <v>393.89</v>
      </c>
      <c r="K1484" s="15">
        <v>392.05500000000001</v>
      </c>
      <c r="L1484" s="15">
        <v>393.21800000000002</v>
      </c>
      <c r="M1484" s="15" t="s">
        <v>4915</v>
      </c>
      <c r="N1484" s="15" t="s">
        <v>4916</v>
      </c>
      <c r="O1484" s="15" t="s">
        <v>4917</v>
      </c>
      <c r="P1484" s="15">
        <v>0</v>
      </c>
      <c r="Q1484" s="15">
        <v>1</v>
      </c>
      <c r="R1484" s="15"/>
      <c r="S1484" s="15"/>
      <c r="T1484" s="15"/>
      <c r="U1484" s="15"/>
      <c r="V1484" s="15"/>
      <c r="W1484" s="15"/>
      <c r="X1484" s="15"/>
      <c r="Y1484" s="15"/>
      <c r="Z1484" s="15"/>
    </row>
    <row r="1485" spans="1:26" ht="13" x14ac:dyDescent="0.15">
      <c r="A1485" s="15">
        <v>397</v>
      </c>
      <c r="B1485" s="15" t="s">
        <v>2</v>
      </c>
      <c r="C1485" s="15" t="s">
        <v>5</v>
      </c>
      <c r="D1485" s="15">
        <v>73</v>
      </c>
      <c r="E1485" s="15" t="s">
        <v>40</v>
      </c>
      <c r="F1485" s="15">
        <v>3</v>
      </c>
      <c r="G1485" s="15">
        <v>1.5</v>
      </c>
      <c r="H1485" s="15">
        <v>1.5</v>
      </c>
      <c r="I1485" s="15">
        <v>393.89</v>
      </c>
      <c r="J1485" s="15">
        <v>395.39</v>
      </c>
      <c r="K1485" s="15">
        <v>393.21800000000002</v>
      </c>
      <c r="L1485" s="15">
        <v>394.38099999999997</v>
      </c>
      <c r="M1485" s="15" t="s">
        <v>4918</v>
      </c>
      <c r="N1485" s="15" t="s">
        <v>4919</v>
      </c>
      <c r="O1485" s="15" t="s">
        <v>4920</v>
      </c>
      <c r="P1485" s="15">
        <v>0</v>
      </c>
      <c r="Q1485" s="15">
        <v>2</v>
      </c>
      <c r="R1485" s="15"/>
      <c r="S1485" s="15"/>
      <c r="T1485" s="15"/>
      <c r="U1485" s="15"/>
      <c r="V1485" s="15"/>
      <c r="W1485" s="15"/>
      <c r="X1485" s="15"/>
      <c r="Y1485" s="15"/>
      <c r="Z1485" s="15"/>
    </row>
    <row r="1486" spans="1:26" ht="13" x14ac:dyDescent="0.15">
      <c r="A1486" s="15">
        <v>397</v>
      </c>
      <c r="B1486" s="15" t="s">
        <v>2</v>
      </c>
      <c r="C1486" s="15" t="s">
        <v>5</v>
      </c>
      <c r="D1486" s="15">
        <v>73</v>
      </c>
      <c r="E1486" s="15" t="s">
        <v>40</v>
      </c>
      <c r="F1486" s="15">
        <v>4</v>
      </c>
      <c r="G1486" s="15">
        <v>1.48</v>
      </c>
      <c r="H1486" s="15">
        <v>1.48</v>
      </c>
      <c r="I1486" s="15">
        <v>395.39</v>
      </c>
      <c r="J1486" s="15">
        <v>396.87</v>
      </c>
      <c r="K1486" s="15">
        <v>394.38099999999997</v>
      </c>
      <c r="L1486" s="15">
        <v>395.529</v>
      </c>
      <c r="M1486" s="15" t="s">
        <v>4921</v>
      </c>
      <c r="N1486" s="15" t="s">
        <v>4922</v>
      </c>
      <c r="O1486" s="15" t="s">
        <v>4923</v>
      </c>
      <c r="P1486" s="15">
        <v>0</v>
      </c>
      <c r="Q1486" s="15">
        <v>1</v>
      </c>
      <c r="R1486" s="15"/>
      <c r="S1486" s="15"/>
      <c r="T1486" s="15"/>
      <c r="U1486" s="15"/>
      <c r="V1486" s="15"/>
      <c r="W1486" s="15"/>
      <c r="X1486" s="15"/>
      <c r="Y1486" s="15"/>
      <c r="Z1486" s="15"/>
    </row>
    <row r="1487" spans="1:26" ht="13" x14ac:dyDescent="0.15">
      <c r="A1487" s="15">
        <v>397</v>
      </c>
      <c r="B1487" s="15" t="s">
        <v>2</v>
      </c>
      <c r="C1487" s="15" t="s">
        <v>5</v>
      </c>
      <c r="D1487" s="15">
        <v>73</v>
      </c>
      <c r="E1487" s="15" t="s">
        <v>40</v>
      </c>
      <c r="F1487" s="15" t="s">
        <v>463</v>
      </c>
      <c r="G1487" s="15">
        <v>0.35</v>
      </c>
      <c r="H1487" s="15">
        <v>0.35</v>
      </c>
      <c r="I1487" s="15">
        <v>396.87</v>
      </c>
      <c r="J1487" s="15">
        <v>397.22</v>
      </c>
      <c r="K1487" s="15">
        <v>395.529</v>
      </c>
      <c r="L1487" s="15">
        <v>395.8</v>
      </c>
      <c r="M1487" s="15" t="s">
        <v>4924</v>
      </c>
      <c r="N1487" s="15" t="s">
        <v>4925</v>
      </c>
      <c r="O1487" s="15" t="s">
        <v>4926</v>
      </c>
      <c r="P1487" s="15">
        <v>1</v>
      </c>
      <c r="Q1487" s="15">
        <v>0</v>
      </c>
      <c r="R1487" s="15"/>
      <c r="S1487" s="15"/>
      <c r="T1487" s="15"/>
      <c r="U1487" s="15"/>
      <c r="V1487" s="15"/>
      <c r="W1487" s="15"/>
      <c r="X1487" s="15"/>
      <c r="Y1487" s="15"/>
      <c r="Z1487" s="15"/>
    </row>
    <row r="1488" spans="1:26" ht="13" x14ac:dyDescent="0.15">
      <c r="A1488" s="15">
        <v>397</v>
      </c>
      <c r="B1488" s="15" t="s">
        <v>2</v>
      </c>
      <c r="C1488" s="15" t="s">
        <v>5</v>
      </c>
      <c r="D1488" s="15">
        <v>74</v>
      </c>
      <c r="E1488" s="15" t="s">
        <v>40</v>
      </c>
      <c r="F1488" s="15">
        <v>1</v>
      </c>
      <c r="G1488" s="15">
        <v>1.5</v>
      </c>
      <c r="H1488" s="15">
        <v>1.5</v>
      </c>
      <c r="I1488" s="15">
        <v>395.8</v>
      </c>
      <c r="J1488" s="15">
        <v>397.3</v>
      </c>
      <c r="K1488" s="15">
        <v>395.8</v>
      </c>
      <c r="L1488" s="15">
        <v>396.74700000000001</v>
      </c>
      <c r="M1488" s="15" t="s">
        <v>4927</v>
      </c>
      <c r="N1488" s="15" t="s">
        <v>4928</v>
      </c>
      <c r="O1488" s="15" t="s">
        <v>4929</v>
      </c>
      <c r="P1488" s="15">
        <v>0</v>
      </c>
      <c r="Q1488" s="15">
        <v>1</v>
      </c>
      <c r="R1488" s="15"/>
      <c r="S1488" s="15"/>
      <c r="T1488" s="15"/>
      <c r="U1488" s="15"/>
      <c r="V1488" s="15"/>
      <c r="W1488" s="15"/>
      <c r="X1488" s="15"/>
      <c r="Y1488" s="15"/>
      <c r="Z1488" s="15"/>
    </row>
    <row r="1489" spans="1:26" ht="13" x14ac:dyDescent="0.15">
      <c r="A1489" s="15">
        <v>397</v>
      </c>
      <c r="B1489" s="15" t="s">
        <v>2</v>
      </c>
      <c r="C1489" s="15" t="s">
        <v>5</v>
      </c>
      <c r="D1489" s="15">
        <v>74</v>
      </c>
      <c r="E1489" s="15" t="s">
        <v>40</v>
      </c>
      <c r="F1489" s="15">
        <v>2</v>
      </c>
      <c r="G1489" s="15">
        <v>1.49</v>
      </c>
      <c r="H1489" s="15">
        <v>1.49</v>
      </c>
      <c r="I1489" s="15">
        <v>397.3</v>
      </c>
      <c r="J1489" s="15">
        <v>398.79</v>
      </c>
      <c r="K1489" s="15">
        <v>396.74700000000001</v>
      </c>
      <c r="L1489" s="15">
        <v>397.68799999999999</v>
      </c>
      <c r="M1489" s="15" t="s">
        <v>4930</v>
      </c>
      <c r="N1489" s="15" t="s">
        <v>4931</v>
      </c>
      <c r="O1489" s="15" t="s">
        <v>4932</v>
      </c>
      <c r="P1489" s="15">
        <v>0</v>
      </c>
      <c r="Q1489" s="15">
        <v>1</v>
      </c>
      <c r="R1489" s="15"/>
      <c r="S1489" s="15"/>
      <c r="T1489" s="15"/>
      <c r="U1489" s="15"/>
      <c r="V1489" s="15"/>
      <c r="W1489" s="15"/>
      <c r="X1489" s="15"/>
      <c r="Y1489" s="15"/>
      <c r="Z1489" s="15"/>
    </row>
    <row r="1490" spans="1:26" ht="13" x14ac:dyDescent="0.15">
      <c r="A1490" s="15">
        <v>397</v>
      </c>
      <c r="B1490" s="15" t="s">
        <v>2</v>
      </c>
      <c r="C1490" s="15" t="s">
        <v>5</v>
      </c>
      <c r="D1490" s="15">
        <v>74</v>
      </c>
      <c r="E1490" s="15" t="s">
        <v>40</v>
      </c>
      <c r="F1490" s="15">
        <v>3</v>
      </c>
      <c r="G1490" s="15">
        <v>1.5</v>
      </c>
      <c r="H1490" s="15">
        <v>1.5</v>
      </c>
      <c r="I1490" s="15">
        <v>398.79</v>
      </c>
      <c r="J1490" s="15">
        <v>400.29</v>
      </c>
      <c r="K1490" s="15">
        <v>397.68799999999999</v>
      </c>
      <c r="L1490" s="15">
        <v>398.63600000000002</v>
      </c>
      <c r="M1490" s="15" t="s">
        <v>4933</v>
      </c>
      <c r="N1490" s="15" t="s">
        <v>4934</v>
      </c>
      <c r="O1490" s="15" t="s">
        <v>4935</v>
      </c>
      <c r="P1490" s="15">
        <v>0</v>
      </c>
      <c r="Q1490" s="15">
        <v>2</v>
      </c>
      <c r="R1490" s="15"/>
      <c r="S1490" s="15"/>
      <c r="T1490" s="15"/>
      <c r="U1490" s="15"/>
      <c r="V1490" s="15"/>
      <c r="W1490" s="15"/>
      <c r="X1490" s="15"/>
      <c r="Y1490" s="15"/>
      <c r="Z1490" s="15"/>
    </row>
    <row r="1491" spans="1:26" ht="13" x14ac:dyDescent="0.15">
      <c r="A1491" s="15">
        <v>397</v>
      </c>
      <c r="B1491" s="15" t="s">
        <v>2</v>
      </c>
      <c r="C1491" s="15" t="s">
        <v>5</v>
      </c>
      <c r="D1491" s="15">
        <v>74</v>
      </c>
      <c r="E1491" s="15" t="s">
        <v>40</v>
      </c>
      <c r="F1491" s="15">
        <v>4</v>
      </c>
      <c r="G1491" s="15">
        <v>1.5</v>
      </c>
      <c r="H1491" s="15">
        <v>1.5</v>
      </c>
      <c r="I1491" s="15">
        <v>400.29</v>
      </c>
      <c r="J1491" s="15">
        <v>401.79</v>
      </c>
      <c r="K1491" s="15">
        <v>398.63600000000002</v>
      </c>
      <c r="L1491" s="15">
        <v>399.58300000000003</v>
      </c>
      <c r="M1491" s="15" t="s">
        <v>4936</v>
      </c>
      <c r="N1491" s="15" t="s">
        <v>4937</v>
      </c>
      <c r="O1491" s="15" t="s">
        <v>4938</v>
      </c>
      <c r="P1491" s="15">
        <v>0</v>
      </c>
      <c r="Q1491" s="15">
        <v>1</v>
      </c>
      <c r="R1491" s="15"/>
      <c r="S1491" s="15"/>
      <c r="T1491" s="15"/>
      <c r="U1491" s="15"/>
      <c r="V1491" s="15"/>
      <c r="W1491" s="15"/>
      <c r="X1491" s="15"/>
      <c r="Y1491" s="15"/>
      <c r="Z1491" s="15"/>
    </row>
    <row r="1492" spans="1:26" ht="13" x14ac:dyDescent="0.15">
      <c r="A1492" s="15">
        <v>397</v>
      </c>
      <c r="B1492" s="15" t="s">
        <v>2</v>
      </c>
      <c r="C1492" s="15" t="s">
        <v>5</v>
      </c>
      <c r="D1492" s="15">
        <v>74</v>
      </c>
      <c r="E1492" s="15" t="s">
        <v>40</v>
      </c>
      <c r="F1492" s="15">
        <v>5</v>
      </c>
      <c r="G1492" s="15">
        <v>1.23</v>
      </c>
      <c r="H1492" s="15">
        <v>1.23</v>
      </c>
      <c r="I1492" s="15">
        <v>401.79</v>
      </c>
      <c r="J1492" s="15">
        <v>403.02</v>
      </c>
      <c r="K1492" s="15">
        <v>399.58300000000003</v>
      </c>
      <c r="L1492" s="15">
        <v>400.36</v>
      </c>
      <c r="M1492" s="15" t="s">
        <v>4939</v>
      </c>
      <c r="N1492" s="15" t="s">
        <v>4940</v>
      </c>
      <c r="O1492" s="15" t="s">
        <v>4941</v>
      </c>
      <c r="P1492" s="15">
        <v>1</v>
      </c>
      <c r="Q1492" s="15">
        <v>1</v>
      </c>
      <c r="R1492" s="15"/>
      <c r="S1492" s="15"/>
      <c r="T1492" s="15"/>
      <c r="U1492" s="15"/>
      <c r="V1492" s="15"/>
      <c r="W1492" s="15"/>
      <c r="X1492" s="15"/>
      <c r="Y1492" s="15"/>
      <c r="Z1492" s="15"/>
    </row>
    <row r="1493" spans="1:26" ht="13" x14ac:dyDescent="0.15">
      <c r="A1493" s="15">
        <v>397</v>
      </c>
      <c r="B1493" s="15" t="s">
        <v>2</v>
      </c>
      <c r="C1493" s="15" t="s">
        <v>5</v>
      </c>
      <c r="D1493" s="15">
        <v>74</v>
      </c>
      <c r="E1493" s="15" t="s">
        <v>40</v>
      </c>
      <c r="F1493" s="15" t="s">
        <v>463</v>
      </c>
      <c r="G1493" s="15">
        <v>0.38</v>
      </c>
      <c r="H1493" s="15">
        <v>0.38</v>
      </c>
      <c r="I1493" s="15">
        <v>403.02</v>
      </c>
      <c r="J1493" s="15">
        <v>403.4</v>
      </c>
      <c r="K1493" s="15">
        <v>400.36</v>
      </c>
      <c r="L1493" s="15">
        <v>400.6</v>
      </c>
      <c r="M1493" s="15" t="s">
        <v>4942</v>
      </c>
      <c r="N1493" s="15" t="s">
        <v>4943</v>
      </c>
      <c r="O1493" s="15" t="s">
        <v>4944</v>
      </c>
      <c r="P1493" s="15">
        <v>1</v>
      </c>
      <c r="Q1493" s="15">
        <v>0</v>
      </c>
      <c r="R1493" s="15"/>
      <c r="S1493" s="15"/>
      <c r="T1493" s="15"/>
      <c r="U1493" s="15"/>
      <c r="V1493" s="15"/>
      <c r="W1493" s="15"/>
      <c r="X1493" s="15"/>
      <c r="Y1493" s="15"/>
      <c r="Z1493" s="15"/>
    </row>
    <row r="1494" spans="1:26" ht="13" x14ac:dyDescent="0.15">
      <c r="A1494" s="15">
        <v>397</v>
      </c>
      <c r="B1494" s="15" t="s">
        <v>2</v>
      </c>
      <c r="C1494" s="15" t="s">
        <v>5</v>
      </c>
      <c r="D1494" s="15">
        <v>75</v>
      </c>
      <c r="E1494" s="15" t="s">
        <v>40</v>
      </c>
      <c r="F1494" s="15">
        <v>1</v>
      </c>
      <c r="G1494" s="15">
        <v>1.49</v>
      </c>
      <c r="H1494" s="15">
        <v>1.49</v>
      </c>
      <c r="I1494" s="15">
        <v>400.6</v>
      </c>
      <c r="J1494" s="15">
        <v>402.09</v>
      </c>
      <c r="K1494" s="15">
        <v>400.6</v>
      </c>
      <c r="L1494" s="15">
        <v>401.613</v>
      </c>
      <c r="M1494" s="15" t="s">
        <v>4945</v>
      </c>
      <c r="N1494" s="15" t="s">
        <v>4946</v>
      </c>
      <c r="O1494" s="15" t="s">
        <v>4947</v>
      </c>
      <c r="P1494" s="15">
        <v>0</v>
      </c>
      <c r="Q1494" s="15">
        <v>1</v>
      </c>
      <c r="R1494" s="15"/>
      <c r="S1494" s="15"/>
      <c r="T1494" s="15"/>
      <c r="U1494" s="15"/>
      <c r="V1494" s="15"/>
      <c r="W1494" s="15"/>
      <c r="X1494" s="15"/>
      <c r="Y1494" s="15"/>
      <c r="Z1494" s="15"/>
    </row>
    <row r="1495" spans="1:26" ht="13" x14ac:dyDescent="0.15">
      <c r="A1495" s="15">
        <v>397</v>
      </c>
      <c r="B1495" s="15" t="s">
        <v>2</v>
      </c>
      <c r="C1495" s="15" t="s">
        <v>5</v>
      </c>
      <c r="D1495" s="15">
        <v>75</v>
      </c>
      <c r="E1495" s="15" t="s">
        <v>40</v>
      </c>
      <c r="F1495" s="15">
        <v>2</v>
      </c>
      <c r="G1495" s="15">
        <v>1.49</v>
      </c>
      <c r="H1495" s="15">
        <v>1.49</v>
      </c>
      <c r="I1495" s="15">
        <v>402.09</v>
      </c>
      <c r="J1495" s="15">
        <v>403.58</v>
      </c>
      <c r="K1495" s="15">
        <v>401.613</v>
      </c>
      <c r="L1495" s="15">
        <v>402.625</v>
      </c>
      <c r="M1495" s="15" t="s">
        <v>4948</v>
      </c>
      <c r="N1495" s="15" t="s">
        <v>4949</v>
      </c>
      <c r="O1495" s="15" t="s">
        <v>4950</v>
      </c>
      <c r="P1495" s="15">
        <v>0</v>
      </c>
      <c r="Q1495" s="15">
        <v>1</v>
      </c>
      <c r="R1495" s="15"/>
      <c r="S1495" s="15"/>
      <c r="T1495" s="15"/>
      <c r="U1495" s="15"/>
      <c r="V1495" s="15"/>
      <c r="W1495" s="15"/>
      <c r="X1495" s="15"/>
      <c r="Y1495" s="15"/>
      <c r="Z1495" s="15"/>
    </row>
    <row r="1496" spans="1:26" ht="13" x14ac:dyDescent="0.15">
      <c r="A1496" s="15">
        <v>397</v>
      </c>
      <c r="B1496" s="15" t="s">
        <v>2</v>
      </c>
      <c r="C1496" s="15" t="s">
        <v>5</v>
      </c>
      <c r="D1496" s="15">
        <v>75</v>
      </c>
      <c r="E1496" s="15" t="s">
        <v>40</v>
      </c>
      <c r="F1496" s="15">
        <v>3</v>
      </c>
      <c r="G1496" s="15">
        <v>1.5</v>
      </c>
      <c r="H1496" s="15">
        <v>1.5</v>
      </c>
      <c r="I1496" s="15">
        <v>403.58</v>
      </c>
      <c r="J1496" s="15">
        <v>405.08</v>
      </c>
      <c r="K1496" s="15">
        <v>402.625</v>
      </c>
      <c r="L1496" s="15">
        <v>403.64499999999998</v>
      </c>
      <c r="M1496" s="15" t="s">
        <v>4951</v>
      </c>
      <c r="N1496" s="15" t="s">
        <v>4952</v>
      </c>
      <c r="O1496" s="15" t="s">
        <v>4953</v>
      </c>
      <c r="P1496" s="15">
        <v>0</v>
      </c>
      <c r="Q1496" s="15">
        <v>2</v>
      </c>
      <c r="R1496" s="15"/>
      <c r="S1496" s="15"/>
      <c r="T1496" s="15"/>
      <c r="U1496" s="15"/>
      <c r="V1496" s="15"/>
      <c r="W1496" s="15"/>
      <c r="X1496" s="15"/>
      <c r="Y1496" s="15"/>
      <c r="Z1496" s="15"/>
    </row>
    <row r="1497" spans="1:26" ht="13" x14ac:dyDescent="0.15">
      <c r="A1497" s="15">
        <v>397</v>
      </c>
      <c r="B1497" s="15" t="s">
        <v>2</v>
      </c>
      <c r="C1497" s="15" t="s">
        <v>5</v>
      </c>
      <c r="D1497" s="15">
        <v>75</v>
      </c>
      <c r="E1497" s="15" t="s">
        <v>40</v>
      </c>
      <c r="F1497" s="15">
        <v>4</v>
      </c>
      <c r="G1497" s="15">
        <v>1.5</v>
      </c>
      <c r="H1497" s="15">
        <v>1.5</v>
      </c>
      <c r="I1497" s="15">
        <v>405.08</v>
      </c>
      <c r="J1497" s="15">
        <v>406.58</v>
      </c>
      <c r="K1497" s="15">
        <v>403.64499999999998</v>
      </c>
      <c r="L1497" s="15">
        <v>404.66399999999999</v>
      </c>
      <c r="M1497" s="15" t="s">
        <v>4954</v>
      </c>
      <c r="N1497" s="15" t="s">
        <v>4955</v>
      </c>
      <c r="O1497" s="15" t="s">
        <v>4956</v>
      </c>
      <c r="P1497" s="15">
        <v>0</v>
      </c>
      <c r="Q1497" s="15">
        <v>1</v>
      </c>
      <c r="R1497" s="15"/>
      <c r="S1497" s="15"/>
      <c r="T1497" s="15"/>
      <c r="U1497" s="15"/>
      <c r="V1497" s="15"/>
      <c r="W1497" s="15"/>
      <c r="X1497" s="15"/>
      <c r="Y1497" s="15"/>
      <c r="Z1497" s="15"/>
    </row>
    <row r="1498" spans="1:26" ht="13" x14ac:dyDescent="0.15">
      <c r="A1498" s="15">
        <v>397</v>
      </c>
      <c r="B1498" s="15" t="s">
        <v>2</v>
      </c>
      <c r="C1498" s="15" t="s">
        <v>5</v>
      </c>
      <c r="D1498" s="15">
        <v>75</v>
      </c>
      <c r="E1498" s="15" t="s">
        <v>40</v>
      </c>
      <c r="F1498" s="15">
        <v>5</v>
      </c>
      <c r="G1498" s="15">
        <v>0.85</v>
      </c>
      <c r="H1498" s="15">
        <v>0.85</v>
      </c>
      <c r="I1498" s="15">
        <v>406.58</v>
      </c>
      <c r="J1498" s="15">
        <v>407.43</v>
      </c>
      <c r="K1498" s="15">
        <v>404.66399999999999</v>
      </c>
      <c r="L1498" s="15">
        <v>405.24200000000002</v>
      </c>
      <c r="M1498" s="15" t="s">
        <v>4957</v>
      </c>
      <c r="N1498" s="15" t="s">
        <v>4958</v>
      </c>
      <c r="O1498" s="15" t="s">
        <v>4959</v>
      </c>
      <c r="P1498" s="15">
        <v>1</v>
      </c>
      <c r="Q1498" s="15">
        <v>0</v>
      </c>
      <c r="R1498" s="15"/>
      <c r="S1498" s="15"/>
      <c r="T1498" s="15"/>
      <c r="U1498" s="15"/>
      <c r="V1498" s="15"/>
      <c r="W1498" s="15"/>
      <c r="X1498" s="15"/>
      <c r="Y1498" s="15"/>
      <c r="Z1498" s="15"/>
    </row>
    <row r="1499" spans="1:26" ht="13" x14ac:dyDescent="0.15">
      <c r="A1499" s="15">
        <v>397</v>
      </c>
      <c r="B1499" s="15" t="s">
        <v>2</v>
      </c>
      <c r="C1499" s="15" t="s">
        <v>5</v>
      </c>
      <c r="D1499" s="15">
        <v>75</v>
      </c>
      <c r="E1499" s="15" t="s">
        <v>40</v>
      </c>
      <c r="F1499" s="15" t="s">
        <v>463</v>
      </c>
      <c r="G1499" s="15">
        <v>0.38</v>
      </c>
      <c r="H1499" s="15">
        <v>0.38</v>
      </c>
      <c r="I1499" s="15">
        <v>407.43</v>
      </c>
      <c r="J1499" s="15">
        <v>407.81</v>
      </c>
      <c r="K1499" s="15">
        <v>405.24200000000002</v>
      </c>
      <c r="L1499" s="15">
        <v>405.5</v>
      </c>
      <c r="M1499" s="15" t="s">
        <v>4960</v>
      </c>
      <c r="N1499" s="15" t="s">
        <v>4961</v>
      </c>
      <c r="O1499" s="15" t="s">
        <v>4962</v>
      </c>
      <c r="P1499" s="15">
        <v>1</v>
      </c>
      <c r="Q1499" s="15">
        <v>0</v>
      </c>
      <c r="R1499" s="15"/>
      <c r="S1499" s="15"/>
      <c r="T1499" s="15"/>
      <c r="U1499" s="15"/>
      <c r="V1499" s="15"/>
      <c r="W1499" s="15"/>
      <c r="X1499" s="15"/>
      <c r="Y1499" s="15"/>
      <c r="Z1499" s="15"/>
    </row>
    <row r="1500" spans="1:26" ht="13" x14ac:dyDescent="0.15">
      <c r="A1500" s="15">
        <v>397</v>
      </c>
      <c r="B1500" s="15" t="s">
        <v>2</v>
      </c>
      <c r="C1500" s="15" t="s">
        <v>5</v>
      </c>
      <c r="D1500" s="15">
        <v>76</v>
      </c>
      <c r="E1500" s="15" t="s">
        <v>40</v>
      </c>
      <c r="F1500" s="15">
        <v>1</v>
      </c>
      <c r="G1500" s="15">
        <v>1.49</v>
      </c>
      <c r="H1500" s="15">
        <v>1.49</v>
      </c>
      <c r="I1500" s="15">
        <v>405.5</v>
      </c>
      <c r="J1500" s="15">
        <v>406.99</v>
      </c>
      <c r="K1500" s="15">
        <v>405.5</v>
      </c>
      <c r="L1500" s="15">
        <v>406.589</v>
      </c>
      <c r="M1500" s="15" t="s">
        <v>4963</v>
      </c>
      <c r="N1500" s="15" t="s">
        <v>4964</v>
      </c>
      <c r="O1500" s="15" t="s">
        <v>4965</v>
      </c>
      <c r="P1500" s="15">
        <v>0</v>
      </c>
      <c r="Q1500" s="15">
        <v>1</v>
      </c>
      <c r="R1500" s="15"/>
      <c r="S1500" s="15"/>
      <c r="T1500" s="15"/>
      <c r="U1500" s="15"/>
      <c r="V1500" s="15"/>
      <c r="W1500" s="15"/>
      <c r="X1500" s="15"/>
      <c r="Y1500" s="15"/>
      <c r="Z1500" s="15"/>
    </row>
    <row r="1501" spans="1:26" ht="13" x14ac:dyDescent="0.15">
      <c r="A1501" s="15">
        <v>397</v>
      </c>
      <c r="B1501" s="15" t="s">
        <v>2</v>
      </c>
      <c r="C1501" s="15" t="s">
        <v>5</v>
      </c>
      <c r="D1501" s="15">
        <v>76</v>
      </c>
      <c r="E1501" s="15" t="s">
        <v>40</v>
      </c>
      <c r="F1501" s="15">
        <v>2</v>
      </c>
      <c r="G1501" s="15">
        <v>1.5</v>
      </c>
      <c r="H1501" s="15">
        <v>1.5</v>
      </c>
      <c r="I1501" s="15">
        <v>406.99</v>
      </c>
      <c r="J1501" s="15">
        <v>408.49</v>
      </c>
      <c r="K1501" s="15">
        <v>406.589</v>
      </c>
      <c r="L1501" s="15">
        <v>407.685</v>
      </c>
      <c r="M1501" s="15" t="s">
        <v>4966</v>
      </c>
      <c r="N1501" s="15" t="s">
        <v>4967</v>
      </c>
      <c r="O1501" s="15" t="s">
        <v>4968</v>
      </c>
      <c r="P1501" s="15">
        <v>0</v>
      </c>
      <c r="Q1501" s="15">
        <v>1</v>
      </c>
      <c r="R1501" s="15"/>
      <c r="S1501" s="15"/>
      <c r="T1501" s="15"/>
      <c r="U1501" s="15"/>
      <c r="V1501" s="15"/>
      <c r="W1501" s="15"/>
      <c r="X1501" s="15"/>
      <c r="Y1501" s="15"/>
      <c r="Z1501" s="15"/>
    </row>
    <row r="1502" spans="1:26" ht="13" x14ac:dyDescent="0.15">
      <c r="A1502" s="15">
        <v>397</v>
      </c>
      <c r="B1502" s="15" t="s">
        <v>2</v>
      </c>
      <c r="C1502" s="15" t="s">
        <v>5</v>
      </c>
      <c r="D1502" s="15">
        <v>76</v>
      </c>
      <c r="E1502" s="15" t="s">
        <v>40</v>
      </c>
      <c r="F1502" s="15">
        <v>3</v>
      </c>
      <c r="G1502" s="15">
        <v>1.5</v>
      </c>
      <c r="H1502" s="15">
        <v>1.5</v>
      </c>
      <c r="I1502" s="15">
        <v>408.49</v>
      </c>
      <c r="J1502" s="15">
        <v>409.99</v>
      </c>
      <c r="K1502" s="15">
        <v>407.685</v>
      </c>
      <c r="L1502" s="15">
        <v>408.78100000000001</v>
      </c>
      <c r="M1502" s="15" t="s">
        <v>4969</v>
      </c>
      <c r="N1502" s="15" t="s">
        <v>4970</v>
      </c>
      <c r="O1502" s="15" t="s">
        <v>4971</v>
      </c>
      <c r="P1502" s="15">
        <v>0</v>
      </c>
      <c r="Q1502" s="15">
        <v>1</v>
      </c>
      <c r="R1502" s="15"/>
      <c r="S1502" s="15"/>
      <c r="T1502" s="15"/>
      <c r="U1502" s="15"/>
      <c r="V1502" s="15"/>
      <c r="W1502" s="15"/>
      <c r="X1502" s="15"/>
      <c r="Y1502" s="15"/>
      <c r="Z1502" s="15"/>
    </row>
    <row r="1503" spans="1:26" ht="13" x14ac:dyDescent="0.15">
      <c r="A1503" s="15">
        <v>397</v>
      </c>
      <c r="B1503" s="15" t="s">
        <v>2</v>
      </c>
      <c r="C1503" s="15" t="s">
        <v>5</v>
      </c>
      <c r="D1503" s="15">
        <v>76</v>
      </c>
      <c r="E1503" s="15" t="s">
        <v>40</v>
      </c>
      <c r="F1503" s="15">
        <v>4</v>
      </c>
      <c r="G1503" s="15">
        <v>1.5</v>
      </c>
      <c r="H1503" s="15">
        <v>1.5</v>
      </c>
      <c r="I1503" s="15">
        <v>409.99</v>
      </c>
      <c r="J1503" s="15">
        <v>411.49</v>
      </c>
      <c r="K1503" s="15">
        <v>408.78100000000001</v>
      </c>
      <c r="L1503" s="15">
        <v>409.87700000000001</v>
      </c>
      <c r="M1503" s="15" t="s">
        <v>4972</v>
      </c>
      <c r="N1503" s="15" t="s">
        <v>4973</v>
      </c>
      <c r="O1503" s="15" t="s">
        <v>4974</v>
      </c>
      <c r="P1503" s="15">
        <v>0</v>
      </c>
      <c r="Q1503" s="15">
        <v>1</v>
      </c>
      <c r="R1503" s="15"/>
      <c r="S1503" s="15"/>
      <c r="T1503" s="15"/>
      <c r="U1503" s="15"/>
      <c r="V1503" s="15"/>
      <c r="W1503" s="15"/>
      <c r="X1503" s="15"/>
      <c r="Y1503" s="15"/>
      <c r="Z1503" s="15"/>
    </row>
    <row r="1504" spans="1:26" ht="13" x14ac:dyDescent="0.15">
      <c r="A1504" s="15">
        <v>397</v>
      </c>
      <c r="B1504" s="15" t="s">
        <v>2</v>
      </c>
      <c r="C1504" s="15" t="s">
        <v>5</v>
      </c>
      <c r="D1504" s="15">
        <v>76</v>
      </c>
      <c r="E1504" s="15" t="s">
        <v>40</v>
      </c>
      <c r="F1504" s="15">
        <v>5</v>
      </c>
      <c r="G1504" s="15">
        <v>1.5</v>
      </c>
      <c r="H1504" s="15">
        <v>1.5</v>
      </c>
      <c r="I1504" s="15">
        <v>411.49</v>
      </c>
      <c r="J1504" s="15">
        <v>412.99</v>
      </c>
      <c r="K1504" s="15">
        <v>409.87700000000001</v>
      </c>
      <c r="L1504" s="15">
        <v>410.97300000000001</v>
      </c>
      <c r="M1504" s="15" t="s">
        <v>4975</v>
      </c>
      <c r="N1504" s="15" t="s">
        <v>4976</v>
      </c>
      <c r="O1504" s="15" t="s">
        <v>4977</v>
      </c>
      <c r="P1504" s="15">
        <v>0</v>
      </c>
      <c r="Q1504" s="15">
        <v>2</v>
      </c>
      <c r="R1504" s="15"/>
      <c r="S1504" s="15"/>
      <c r="T1504" s="15"/>
      <c r="U1504" s="15"/>
      <c r="V1504" s="15"/>
      <c r="W1504" s="15"/>
      <c r="X1504" s="15"/>
      <c r="Y1504" s="15"/>
      <c r="Z1504" s="15"/>
    </row>
    <row r="1505" spans="1:26" ht="13" x14ac:dyDescent="0.15">
      <c r="A1505" s="15">
        <v>397</v>
      </c>
      <c r="B1505" s="15" t="s">
        <v>2</v>
      </c>
      <c r="C1505" s="15" t="s">
        <v>5</v>
      </c>
      <c r="D1505" s="15">
        <v>76</v>
      </c>
      <c r="E1505" s="15" t="s">
        <v>40</v>
      </c>
      <c r="F1505" s="15">
        <v>6</v>
      </c>
      <c r="G1505" s="15">
        <v>1.17</v>
      </c>
      <c r="H1505" s="15">
        <v>1.17</v>
      </c>
      <c r="I1505" s="15">
        <v>412.99</v>
      </c>
      <c r="J1505" s="15">
        <v>414.16</v>
      </c>
      <c r="K1505" s="15">
        <v>410.97300000000001</v>
      </c>
      <c r="L1505" s="15">
        <v>411.82799999999997</v>
      </c>
      <c r="M1505" s="15" t="s">
        <v>4978</v>
      </c>
      <c r="N1505" s="15" t="s">
        <v>4979</v>
      </c>
      <c r="O1505" s="15" t="s">
        <v>4980</v>
      </c>
      <c r="P1505" s="15">
        <v>0</v>
      </c>
      <c r="Q1505" s="15">
        <v>1</v>
      </c>
      <c r="R1505" s="15"/>
      <c r="S1505" s="15"/>
      <c r="T1505" s="15"/>
      <c r="U1505" s="15"/>
      <c r="V1505" s="15"/>
      <c r="W1505" s="15"/>
      <c r="X1505" s="15"/>
      <c r="Y1505" s="15"/>
      <c r="Z1505" s="15"/>
    </row>
    <row r="1506" spans="1:26" ht="13" x14ac:dyDescent="0.15">
      <c r="A1506" s="15">
        <v>397</v>
      </c>
      <c r="B1506" s="15" t="s">
        <v>2</v>
      </c>
      <c r="C1506" s="15" t="s">
        <v>5</v>
      </c>
      <c r="D1506" s="15">
        <v>76</v>
      </c>
      <c r="E1506" s="15" t="s">
        <v>40</v>
      </c>
      <c r="F1506" s="15">
        <v>7</v>
      </c>
      <c r="G1506" s="15">
        <v>0.56000000000000005</v>
      </c>
      <c r="H1506" s="15">
        <v>0.56000000000000005</v>
      </c>
      <c r="I1506" s="15">
        <v>414.16</v>
      </c>
      <c r="J1506" s="15">
        <v>414.72</v>
      </c>
      <c r="K1506" s="15">
        <v>411.82799999999997</v>
      </c>
      <c r="L1506" s="15">
        <v>412.23700000000002</v>
      </c>
      <c r="M1506" s="15" t="s">
        <v>4981</v>
      </c>
      <c r="N1506" s="15" t="s">
        <v>4982</v>
      </c>
      <c r="O1506" s="15" t="s">
        <v>4983</v>
      </c>
      <c r="P1506" s="15">
        <v>1</v>
      </c>
      <c r="Q1506" s="15">
        <v>1</v>
      </c>
      <c r="R1506" s="15"/>
      <c r="S1506" s="15"/>
      <c r="T1506" s="15"/>
      <c r="U1506" s="15"/>
      <c r="V1506" s="15"/>
      <c r="W1506" s="15"/>
      <c r="X1506" s="15"/>
      <c r="Y1506" s="15"/>
      <c r="Z1506" s="15"/>
    </row>
    <row r="1507" spans="1:26" ht="13" x14ac:dyDescent="0.15">
      <c r="A1507" s="15">
        <v>397</v>
      </c>
      <c r="B1507" s="15" t="s">
        <v>2</v>
      </c>
      <c r="C1507" s="15" t="s">
        <v>5</v>
      </c>
      <c r="D1507" s="15">
        <v>76</v>
      </c>
      <c r="E1507" s="15" t="s">
        <v>40</v>
      </c>
      <c r="F1507" s="15" t="s">
        <v>463</v>
      </c>
      <c r="G1507" s="15">
        <v>0.36</v>
      </c>
      <c r="H1507" s="15">
        <v>0.36</v>
      </c>
      <c r="I1507" s="15">
        <v>414.72</v>
      </c>
      <c r="J1507" s="15">
        <v>415.08</v>
      </c>
      <c r="K1507" s="15">
        <v>412.23700000000002</v>
      </c>
      <c r="L1507" s="15">
        <v>412.5</v>
      </c>
      <c r="M1507" s="15" t="s">
        <v>4984</v>
      </c>
      <c r="N1507" s="15" t="s">
        <v>4985</v>
      </c>
      <c r="O1507" s="15" t="s">
        <v>4986</v>
      </c>
      <c r="P1507" s="15">
        <v>1</v>
      </c>
      <c r="Q1507" s="15">
        <v>0</v>
      </c>
      <c r="R1507" s="15"/>
      <c r="S1507" s="15"/>
      <c r="T1507" s="15"/>
      <c r="U1507" s="15"/>
      <c r="V1507" s="15"/>
      <c r="W1507" s="15"/>
      <c r="X1507" s="15"/>
      <c r="Y1507" s="15"/>
      <c r="Z1507" s="15"/>
    </row>
    <row r="1508" spans="1:26" ht="13" x14ac:dyDescent="0.15">
      <c r="A1508" s="15" t="s">
        <v>4987</v>
      </c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>
        <v>263</v>
      </c>
      <c r="Q1508" s="15">
        <v>638</v>
      </c>
      <c r="R1508" s="15"/>
      <c r="S1508" s="15"/>
      <c r="T1508" s="15"/>
      <c r="U1508" s="15"/>
      <c r="V1508" s="15"/>
      <c r="W1508" s="15"/>
      <c r="X1508" s="15"/>
      <c r="Y1508" s="15"/>
      <c r="Z1508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30250-D4DB-1249-B37C-5D0B6F615649}">
  <dimension ref="A1:AE1507"/>
  <sheetViews>
    <sheetView topLeftCell="G1" workbookViewId="0">
      <pane ySplit="1" topLeftCell="A2" activePane="bottomLeft" state="frozen"/>
      <selection pane="bottomLeft" activeCell="M10" sqref="M10"/>
    </sheetView>
  </sheetViews>
  <sheetFormatPr baseColWidth="10" defaultRowHeight="13" x14ac:dyDescent="0.15"/>
  <cols>
    <col min="1" max="1" width="9.1640625" customWidth="1"/>
    <col min="2" max="2" width="9" customWidth="1"/>
    <col min="4" max="4" width="12.33203125" customWidth="1"/>
    <col min="5" max="5" width="10" customWidth="1"/>
    <col min="6" max="6" width="9.1640625" customWidth="1"/>
    <col min="7" max="7" width="10.1640625" customWidth="1"/>
    <col min="8" max="8" width="8.6640625" customWidth="1"/>
    <col min="9" max="10" width="7.33203125" style="36" customWidth="1"/>
    <col min="11" max="11" width="9.1640625" customWidth="1"/>
    <col min="12" max="12" width="11.83203125" customWidth="1"/>
    <col min="13" max="13" width="12.6640625" style="36" customWidth="1"/>
    <col min="14" max="14" width="11.6640625" style="36" customWidth="1"/>
    <col min="15" max="15" width="12.5" customWidth="1"/>
    <col min="16" max="16" width="12.5" style="36" customWidth="1"/>
    <col min="17" max="17" width="10.33203125" style="36" customWidth="1"/>
    <col min="18" max="18" width="12" style="37" customWidth="1"/>
    <col min="19" max="19" width="12.83203125" style="36" customWidth="1"/>
    <col min="20" max="21" width="8" style="36" customWidth="1"/>
    <col min="22" max="22" width="11.6640625" style="36" customWidth="1"/>
    <col min="23" max="23" width="9.1640625" style="36" customWidth="1"/>
    <col min="24" max="24" width="9.6640625" style="43" customWidth="1"/>
    <col min="25" max="25" width="12" customWidth="1"/>
    <col min="26" max="26" width="15.1640625" customWidth="1"/>
    <col min="27" max="27" width="11.6640625" style="39" customWidth="1"/>
    <col min="28" max="28" width="13.1640625" customWidth="1"/>
    <col min="29" max="29" width="14.5" style="39" customWidth="1"/>
    <col min="30" max="30" width="14.6640625" style="37" customWidth="1"/>
    <col min="31" max="31" width="22.6640625" customWidth="1"/>
  </cols>
  <sheetData>
    <row r="1" spans="1:31" ht="62" customHeight="1" x14ac:dyDescent="0.15">
      <c r="A1" s="17" t="str" cm="1">
        <f t="array" ref="A1:A128">SUBSTITUTE(_xlfn._TRO_TRAILING('Your CCSF-BB depth series'!A:A)&amp;_xlfn._TRO_TRAILING('Your CCSF-BB depth series'!B:B),"SiteHole","Hole key for data")</f>
        <v>Hole key for data</v>
      </c>
      <c r="B1" s="17" t="str" cm="1">
        <f t="array" ref="B1:B128">_xlfn._TRO_TRAILING('Your CCSF-BB depth series'!C:C)</f>
        <v>Depth CCSF-BB (m)</v>
      </c>
      <c r="C1" s="26" t="str" cm="1">
        <f t="array" ref="C1:C244">SUBSTITUTE(_xlfn._TRO_TRAILING('Your LIMS core summary'!B:B)&amp;_xlfn._TRO_TRAILING('Your LIMS core summary'!C:C),"SiteHole","Hole key core summary")</f>
        <v>Hole key core summary</v>
      </c>
      <c r="D1" s="26" t="str" cm="1">
        <f t="array" ref="D1:D244">SUBSTITUTE(_xlfn._TRO_TRAILING('Your LIMS core summary'!B:B)&amp;_xlfn._TRO_TRAILING('Your LIMS core summary'!C:C)&amp;"-"&amp;_xlfn._TRO_TRAILING('Your LIMS core summary'!D:D)&amp;_xlfn._TRO_TRAILING('Your LIMS core summary'!E:E),"SiteHole-CoreType","Core key core summary")</f>
        <v>Core key core summary</v>
      </c>
      <c r="E1" s="26" t="str" cm="1">
        <f t="array" ref="E1:E244">_xlfn._TRO_TRAILING('Your LIMS core summary'!F:F)</f>
        <v>Top depth drilled DSF (m)</v>
      </c>
      <c r="F1" s="26" t="str" cm="1">
        <f t="array" ref="F1:F244">_xlfn._TRO_TRAILING('Your LIMS core summary'!H:H)</f>
        <v>Advanced (m)</v>
      </c>
      <c r="G1" s="26" t="str" cm="1">
        <f t="array" ref="G1:G244">_xlfn._TRO_TRAILING('Your LIMS core summary'!J:J)</f>
        <v>Curated length (m)</v>
      </c>
      <c r="H1" s="26" t="str" cm="1">
        <f t="array" ref="H1:H244">_xlfn._TRO_TRAILING('Your LIMS core summary'!M:M)</f>
        <v>Recovery (%)</v>
      </c>
      <c r="I1" s="27" t="str" cm="1">
        <f t="array" ref="I1:I244">IFERROR(IF(_xlfn._TRO_TRAILING(G:G)/_xlfn._TRO_TRAILING(F:F)&lt;=1,1,_xlfn._TRO_TRAILING(F:F)/_xlfn._TRO_TRAILING(G:G)),"F core")</f>
        <v>F core</v>
      </c>
      <c r="J1" s="27" t="str" cm="1">
        <f t="array" ref="J1:J244">IFERROR(IF(_xlfn._TRO_TRAILING(H:H)&lt;=100,1,100/_xlfn._TRO_TRAILING(H:H)),"FF core")</f>
        <v>FF core</v>
      </c>
      <c r="K1" s="28" t="str" cm="1">
        <f t="array" ref="K1:K243">SUBSTITUTE(_xlfn._TRO_TRAILING('Your affine table'!A:A)&amp;_xlfn._TRO_TRAILING('Your affine table'!B:B),"SiteHole","Hole key affine table")</f>
        <v>Hole key affine table</v>
      </c>
      <c r="L1" s="28" t="str" cm="1">
        <f t="array" ref="L1:L243">SUBSTITUTE(_xlfn._TRO_TRAILING('Your affine table'!A:A)&amp;_xlfn._TRO_TRAILING('Your affine table'!B:B)&amp;"-"&amp;_xlfn._TRO_TRAILING('Your affine table'!C:C)&amp;_xlfn._TRO_TRAILING('Your affine table'!D:D),"SiteHole-CoreCore type","Core key affine table")</f>
        <v>Core key affine table</v>
      </c>
      <c r="M1" s="29" t="str" cm="1">
        <f t="array" ref="M1:M243">IFERROR(VALUE(_xlfn._TRO_TRAILING('Your affine table'!G:G)),"Cumulative offset affine table (m)")</f>
        <v>Cumulative offset affine table (m)</v>
      </c>
      <c r="N1" s="29" t="str" cm="1">
        <f t="array" ref="N1:N243">IFERROR(VALUE(_xlfn._TRO_TRAILING('Your affine table'!F:F)),"Core top depth CCSF-BB (m)")</f>
        <v>Core top depth CCSF-BB (m)</v>
      </c>
      <c r="O1" s="23" t="str" cm="1">
        <f t="array" ref="O1:O128">IFERROR(_xlfn.BYROW(_xlfn._TRO_TRAILING(A:B),_xlfn.LAMBDA(_xlpm.rw,_xlfn.XLOOKUP(INDEX(_xlpm.rw,1,2),_xlfn._xlws.FILTER(VALUE(_xlfn._TRO_TRAILING(N:N)),_xlfn._TRO_TRAILING(K:K)=INDEX(_xlpm.rw,1,1)),_xlfn._xlws.FILTER(_xlfn._TRO_TRAILING(L:L),_xlfn._TRO_TRAILING(K:K)=INDEX(_xlpm.rw,1,1)),"",-1))),"Core key data point")</f>
        <v>Core key data point</v>
      </c>
      <c r="P1" s="23" t="str" cm="1">
        <f t="array" ref="P1:P128">IFERROR(_xlfn.XLOOKUP(_xlfn._TRO_TRAILING(O:O),_xlfn._TRO_TRAILING(L:L),_xlfn._TRO_TRAILING(M:M)),"Cumulative offset data point (m)")</f>
        <v>Cumulative offset data point (m)</v>
      </c>
      <c r="Q1" s="25" t="str" cm="1">
        <f t="array" ref="Q1:Q128">IFERROR(_xlfn._TRO_TRAILING(B:B)-_xlfn._TRO_TRAILING(P:P),"Data point depth CSF-BB (m)")</f>
        <v>Data point depth CSF-BB (m)</v>
      </c>
      <c r="R1" s="41" t="str" cm="1">
        <f t="array" ref="R1:R128">IFERROR(_xlfn.XLOOKUP(_xlfn._TRO_TRAILING(O:O),_xlfn._TRO_TRAILING(D:D),_xlfn._TRO_TRAILING(E:E)),"Core top depth CSF-A data point (m)")</f>
        <v>Core top depth CSF-A data point (m)</v>
      </c>
      <c r="S1" s="23" t="str" cm="1">
        <f t="array" ref="S1:S128">IFERROR(_xlfn._TRO_TRAILING(Q:Q)-_xlfn._TRO_TRAILING(R:R),"Data point depth CSF-BB in core (m)")</f>
        <v>Data point depth CSF-BB in core (m)</v>
      </c>
      <c r="T1" s="30" t="str" cm="1">
        <f t="array" ref="T1:T128">IFERROR(_xlfn.XLOOKUP(_xlfn._TRO_TRAILING(O:O),_xlfn._TRO_TRAILING(D:D),_xlfn._TRO_TRAILING(I:I)),"F data points")</f>
        <v>F data points</v>
      </c>
      <c r="U1" s="30" t="str" cm="1">
        <f t="array" ref="U1:U128">IFERROR(_xlfn.XLOOKUP(_xlfn._TRO_TRAILING(O:O),_xlfn._TRO_TRAILING(D:D),_xlfn._TRO_TRAILING(J:J)),"FF data points")</f>
        <v>FF data points</v>
      </c>
      <c r="V1" s="23" t="str" cm="1">
        <f t="array" ref="V1:V128">IFERROR(_xlfn._TRO_TRAILING(S:S)/_xlfn._TRO_TRAILING(U:U),"Data point depth in core CSF-A (m)")</f>
        <v>Data point depth in core CSF-A (m)</v>
      </c>
      <c r="W1" s="25" t="str" cm="1">
        <f t="array" ref="W1:W128">IFERROR(_xlfn._TRO_TRAILING(R:R)+_xlfn._TRO_TRAILING(V:V),"Depth CSF-A (m)")</f>
        <v>Depth CSF-A (m)</v>
      </c>
      <c r="X1" s="42" t="str" cm="1">
        <f t="array" ref="X1:X128">IFERROR((_xlfn._TRO_TRAILING(W:W)-_xlfn._TRO_TRAILING(Q:Q))*100,"Diff CSF-A - CSF-B (cm)")</f>
        <v>Diff CSF-A - CSF-B (cm)</v>
      </c>
      <c r="Y1" s="22" t="str" cm="1">
        <f t="array" ref="Y1:Y1507">SUBSTITUTE(_xlfn._TRO_TRAILING('Your LIMS section summary'!B:B)&amp;_xlfn._TRO_TRAILING('Your LIMS section summary'!C:C)&amp;"-"&amp;_xlfn._TRO_TRAILING('Your LIMS section summary'!D:D)&amp;_xlfn._TRO_TRAILING('Your LIMS section summary'!E:E),"SiteHole-CoreType","Core key section summary")</f>
        <v>Core key section summary</v>
      </c>
      <c r="Z1" s="22" t="str" cm="1">
        <f t="array" ref="Z1:Z1507">SUBSTITUTE(_xlfn._TRO_TRAILING('Your LIMS section summary'!B:B)&amp;_xlfn._TRO_TRAILING('Your LIMS section summary'!C:C)&amp;"-"&amp;_xlfn._TRO_TRAILING('Your LIMS section summary'!D:D)&amp;_xlfn._TRO_TRAILING('Your LIMS section summary'!E:E)&amp;"-"&amp;_xlfn._TRO_TRAILING('Your LIMS section summary'!F:F),"SiteHole-CoreType-Sect","Section key section summary")</f>
        <v>Section key section summary</v>
      </c>
      <c r="AA1" s="40" t="str" cm="1">
        <f t="array" ref="AA1:AA1507">IFERROR(VALUE(_xlfn._TRO_TRAILING('Your LIMS section summary'!I:I)),"Section top depth CSF-A (m)")</f>
        <v>Section top depth CSF-A (m)</v>
      </c>
      <c r="AB1" s="17" t="str" cm="1">
        <f t="array" ref="AB1:AB128">IFERROR(_xlfn.BYROW(_xlfn._TRO_TRAILING(O:W),_xlfn.LAMBDA(_xlpm.rw,_xlfn.XLOOKUP(INDEX(_xlpm.rw,1,9),_xlfn._xlws.FILTER(_xlfn._TRO_TRAILING(AA:AA),_xlfn._TRO_TRAILING(Y:Y)=INDEX(_xlpm.rw,1,1)),_xlfn._xlws.FILTER(_xlfn._TRO_TRAILING(Z:Z),_xlfn._TRO_TRAILING(Y:Y)=INDEX(_xlpm.rw,1,1)),"",-1))),"Section key data points")</f>
        <v>Section key data points</v>
      </c>
      <c r="AC1" s="38" t="str" cm="1">
        <f t="array" ref="AC1:AC128">IFERROR(_xlfn.XLOOKUP(_xlfn._TRO_TRAILING(AB:AB),_xlfn._TRO_TRAILING(Z:Z),_xlfn._TRO_TRAILING(AA:AA)),"Section top depth CSF-A data points (m)")</f>
        <v>Section top depth CSF-A data points (m)</v>
      </c>
      <c r="AD1" s="24" t="str" cm="1">
        <f t="array" ref="AD1:AD128">IFERROR((_xlfn._TRO_TRAILING(W:W)-_xlfn._TRO_TRAILING(AC:AC))*100,"Data point offset in section CSF-A (cm)")</f>
        <v>Data point offset in section CSF-A (cm)</v>
      </c>
      <c r="AE1" s="16" t="str" cm="1">
        <f t="array" ref="AE1:AE128">IFERROR(_xlfn._TRO_TRAILING(AB:AB)&amp;", "&amp;ROUND(_xlfn._TRO_TRAILING(AD:AD),1)&amp;" cm","Publications label")</f>
        <v>Publications label</v>
      </c>
    </row>
    <row r="2" spans="1:31" x14ac:dyDescent="0.15">
      <c r="A2" t="str">
        <v>U1588B</v>
      </c>
      <c r="B2">
        <v>0.10299999999999999</v>
      </c>
      <c r="C2" t="str">
        <v>U1588A</v>
      </c>
      <c r="D2" t="str">
        <v>U1588A-1H</v>
      </c>
      <c r="E2">
        <v>0</v>
      </c>
      <c r="F2">
        <v>2.2000000000000002</v>
      </c>
      <c r="G2">
        <v>2.1800000000000002</v>
      </c>
      <c r="H2">
        <v>99</v>
      </c>
      <c r="I2" s="36">
        <v>1</v>
      </c>
      <c r="J2" s="36">
        <v>1</v>
      </c>
      <c r="K2" t="str">
        <v>U1588A</v>
      </c>
      <c r="L2" t="str">
        <v>U1588A-1H</v>
      </c>
      <c r="M2" s="36">
        <v>0</v>
      </c>
      <c r="N2" s="36">
        <v>0</v>
      </c>
      <c r="O2" t="str">
        <v>U1588B-1H</v>
      </c>
      <c r="P2" s="36">
        <v>0.10299999999999999</v>
      </c>
      <c r="Q2" s="36">
        <v>0</v>
      </c>
      <c r="R2" s="37">
        <v>0</v>
      </c>
      <c r="S2" s="36">
        <v>0</v>
      </c>
      <c r="T2" s="36">
        <v>0.99145299145299148</v>
      </c>
      <c r="U2" s="36">
        <v>0.99009900990099009</v>
      </c>
      <c r="V2" s="36">
        <v>0</v>
      </c>
      <c r="W2" s="36">
        <v>0</v>
      </c>
      <c r="X2" s="43">
        <v>0</v>
      </c>
      <c r="Y2" t="str">
        <v>U1588A-1H</v>
      </c>
      <c r="Z2" t="str">
        <v>U1588A-1H-1</v>
      </c>
      <c r="AA2" s="39">
        <v>0</v>
      </c>
      <c r="AB2" t="str">
        <v>U1588B-1H-1</v>
      </c>
      <c r="AC2" s="39">
        <v>0</v>
      </c>
      <c r="AD2" s="37">
        <v>0</v>
      </c>
      <c r="AE2" t="str">
        <v>U1588B-1H-1, 0 cm</v>
      </c>
    </row>
    <row r="3" spans="1:31" x14ac:dyDescent="0.15">
      <c r="A3" t="str">
        <v>U1588A</v>
      </c>
      <c r="B3">
        <v>5.6829999999999998</v>
      </c>
      <c r="C3" t="str">
        <v>U1588A</v>
      </c>
      <c r="D3" t="str">
        <v>U1588A-2H</v>
      </c>
      <c r="E3">
        <v>2.2000000000000002</v>
      </c>
      <c r="F3">
        <v>9.5</v>
      </c>
      <c r="G3">
        <v>9.69</v>
      </c>
      <c r="H3">
        <v>102</v>
      </c>
      <c r="I3" s="36">
        <v>0.98039215686274517</v>
      </c>
      <c r="J3" s="36">
        <v>0.98039215686274506</v>
      </c>
      <c r="K3" t="str">
        <v>U1588A</v>
      </c>
      <c r="L3" t="str">
        <v>U1588A-2H</v>
      </c>
      <c r="M3" s="36">
        <v>-0.28399999999999997</v>
      </c>
      <c r="N3" s="36">
        <v>1.9159999999999999</v>
      </c>
      <c r="O3" t="str">
        <v>U1588A-2H</v>
      </c>
      <c r="P3" s="36">
        <v>-0.28399999999999997</v>
      </c>
      <c r="Q3" s="36">
        <v>5.9669999999999996</v>
      </c>
      <c r="R3" s="37">
        <v>2.2000000000000002</v>
      </c>
      <c r="S3" s="36">
        <v>3.7669999999999995</v>
      </c>
      <c r="T3" s="36">
        <v>0.98039215686274517</v>
      </c>
      <c r="U3" s="36">
        <v>0.98039215686274506</v>
      </c>
      <c r="V3" s="36">
        <v>3.8423399999999996</v>
      </c>
      <c r="W3" s="36">
        <v>6.0423399999999994</v>
      </c>
      <c r="X3" s="43">
        <v>7.5339999999999741</v>
      </c>
      <c r="Y3" t="str">
        <v>U1588A-1H</v>
      </c>
      <c r="Z3" t="str">
        <v>U1588A-1H-2</v>
      </c>
      <c r="AA3" s="39">
        <v>1.48</v>
      </c>
      <c r="AB3" t="str">
        <v>U1588A-2H-3</v>
      </c>
      <c r="AC3" s="39">
        <v>5.16</v>
      </c>
      <c r="AD3" s="37">
        <v>88.233999999999924</v>
      </c>
      <c r="AE3" t="str">
        <v>U1588A-2H-3, 88.2 cm</v>
      </c>
    </row>
    <row r="4" spans="1:31" x14ac:dyDescent="0.15">
      <c r="A4" t="str">
        <v>U1588D</v>
      </c>
      <c r="B4">
        <v>10.92</v>
      </c>
      <c r="C4" t="str">
        <v>U1588A</v>
      </c>
      <c r="D4" t="str">
        <v>U1588A-3H</v>
      </c>
      <c r="E4">
        <v>11.7</v>
      </c>
      <c r="F4">
        <v>9.5</v>
      </c>
      <c r="G4">
        <v>9.85</v>
      </c>
      <c r="H4">
        <v>104</v>
      </c>
      <c r="I4" s="36">
        <v>0.96446700507614214</v>
      </c>
      <c r="J4" s="36">
        <v>0.96153846153846156</v>
      </c>
      <c r="K4" t="str">
        <v>U1588A</v>
      </c>
      <c r="L4" t="str">
        <v>U1588A-3H</v>
      </c>
      <c r="M4" s="36">
        <v>1.532</v>
      </c>
      <c r="N4" s="36">
        <v>13.231999999999999</v>
      </c>
      <c r="O4" t="str">
        <v>U1588D-2H</v>
      </c>
      <c r="P4" s="36">
        <v>0.95</v>
      </c>
      <c r="Q4" s="36">
        <v>9.9700000000000006</v>
      </c>
      <c r="R4" s="37">
        <v>4.5</v>
      </c>
      <c r="S4" s="36">
        <v>5.4700000000000006</v>
      </c>
      <c r="T4" s="36">
        <v>0.9783728115345004</v>
      </c>
      <c r="U4" s="36">
        <v>0.98039215686274506</v>
      </c>
      <c r="V4" s="36">
        <v>5.5794000000000006</v>
      </c>
      <c r="W4" s="36">
        <v>10.0794</v>
      </c>
      <c r="X4" s="43">
        <v>10.939999999999905</v>
      </c>
      <c r="Y4" t="str">
        <v>U1588A-1H</v>
      </c>
      <c r="Z4" t="str">
        <v>U1588A-1H-CC</v>
      </c>
      <c r="AA4" s="39">
        <v>2.06</v>
      </c>
      <c r="AB4" t="str">
        <v>U1588D-2H-4</v>
      </c>
      <c r="AC4" s="39">
        <v>8.99</v>
      </c>
      <c r="AD4" s="37">
        <v>108.93999999999994</v>
      </c>
      <c r="AE4" t="str">
        <v>U1588D-2H-4, 108.9 cm</v>
      </c>
    </row>
    <row r="5" spans="1:31" x14ac:dyDescent="0.15">
      <c r="A5" t="str">
        <v>U1588A</v>
      </c>
      <c r="B5">
        <v>14.78</v>
      </c>
      <c r="C5" t="str">
        <v>U1588A</v>
      </c>
      <c r="D5" t="str">
        <v>U1588A-4H</v>
      </c>
      <c r="E5">
        <v>21.2</v>
      </c>
      <c r="F5">
        <v>9.5</v>
      </c>
      <c r="G5">
        <v>9.8800000000000008</v>
      </c>
      <c r="H5">
        <v>104</v>
      </c>
      <c r="I5" s="36">
        <v>0.96153846153846145</v>
      </c>
      <c r="J5" s="36">
        <v>0.96153846153846156</v>
      </c>
      <c r="K5" t="str">
        <v>U1588A</v>
      </c>
      <c r="L5" t="str">
        <v>U1588A-4H</v>
      </c>
      <c r="M5" s="36">
        <v>2.0310000000000001</v>
      </c>
      <c r="N5" s="36">
        <v>23.231000000000002</v>
      </c>
      <c r="O5" t="str">
        <v>U1588A-3H</v>
      </c>
      <c r="P5" s="36">
        <v>1.532</v>
      </c>
      <c r="Q5" s="36">
        <v>13.247999999999999</v>
      </c>
      <c r="R5" s="37">
        <v>11.7</v>
      </c>
      <c r="S5" s="36">
        <v>1.548</v>
      </c>
      <c r="T5" s="36">
        <v>0.96446700507614214</v>
      </c>
      <c r="U5" s="36">
        <v>0.96153846153846156</v>
      </c>
      <c r="V5" s="36">
        <v>1.60992</v>
      </c>
      <c r="W5" s="36">
        <v>13.30992</v>
      </c>
      <c r="X5" s="43">
        <v>6.1920000000000641</v>
      </c>
      <c r="Y5" t="str">
        <v>U1588A-2H</v>
      </c>
      <c r="Z5" t="str">
        <v>U1588A-2H-1</v>
      </c>
      <c r="AA5" s="39">
        <v>2.2000000000000002</v>
      </c>
      <c r="AB5" t="str">
        <v>U1588A-3H-2</v>
      </c>
      <c r="AC5" s="39">
        <v>13.18</v>
      </c>
      <c r="AD5" s="37">
        <v>12.992000000000026</v>
      </c>
      <c r="AE5" t="str">
        <v>U1588A-3H-2, 13 cm</v>
      </c>
    </row>
    <row r="6" spans="1:31" x14ac:dyDescent="0.15">
      <c r="A6" t="str">
        <v>U1588D</v>
      </c>
      <c r="B6">
        <v>21.891999999999999</v>
      </c>
      <c r="C6" t="str">
        <v>U1588A</v>
      </c>
      <c r="D6" t="str">
        <v>U1588A-5H</v>
      </c>
      <c r="E6">
        <v>30.7</v>
      </c>
      <c r="F6">
        <v>9.5</v>
      </c>
      <c r="G6">
        <v>9.9</v>
      </c>
      <c r="H6">
        <v>104</v>
      </c>
      <c r="I6" s="36">
        <v>0.95959595959595956</v>
      </c>
      <c r="J6" s="36">
        <v>0.96153846153846156</v>
      </c>
      <c r="K6" t="str">
        <v>U1588A</v>
      </c>
      <c r="L6" t="str">
        <v>U1588A-5H</v>
      </c>
      <c r="M6" s="36">
        <v>1.198</v>
      </c>
      <c r="N6" s="36">
        <v>31.898</v>
      </c>
      <c r="O6" t="str">
        <v>U1588D-3H</v>
      </c>
      <c r="P6" s="36">
        <v>2.0310000000000001</v>
      </c>
      <c r="Q6" s="36">
        <v>19.861000000000001</v>
      </c>
      <c r="R6" s="37">
        <v>14</v>
      </c>
      <c r="S6" s="36">
        <v>5.8610000000000007</v>
      </c>
      <c r="T6" s="36">
        <v>0.96446700507614214</v>
      </c>
      <c r="U6" s="36">
        <v>0.96153846153846156</v>
      </c>
      <c r="V6" s="36">
        <v>6.0954400000000009</v>
      </c>
      <c r="W6" s="36">
        <v>20.09544</v>
      </c>
      <c r="X6" s="43">
        <v>23.443999999999932</v>
      </c>
      <c r="Y6" t="str">
        <v>U1588A-2H</v>
      </c>
      <c r="Z6" t="str">
        <v>U1588A-2H-2</v>
      </c>
      <c r="AA6" s="39">
        <v>3.68</v>
      </c>
      <c r="AB6" t="str">
        <v>U1588D-3H-5</v>
      </c>
      <c r="AC6" s="39">
        <v>19.84</v>
      </c>
      <c r="AD6" s="37">
        <v>25.544000000000011</v>
      </c>
      <c r="AE6" t="str">
        <v>U1588D-3H-5, 25.5 cm</v>
      </c>
    </row>
    <row r="7" spans="1:31" x14ac:dyDescent="0.15">
      <c r="A7" t="str">
        <v>U1588A</v>
      </c>
      <c r="B7">
        <v>25.260999999999999</v>
      </c>
      <c r="C7" t="str">
        <v>U1588A</v>
      </c>
      <c r="D7" t="str">
        <v>U1588A-6H</v>
      </c>
      <c r="E7">
        <v>40.200000000000003</v>
      </c>
      <c r="F7">
        <v>9.5</v>
      </c>
      <c r="G7">
        <v>10.01</v>
      </c>
      <c r="H7">
        <v>103</v>
      </c>
      <c r="I7" s="36">
        <v>0.94905094905094911</v>
      </c>
      <c r="J7" s="36">
        <v>0.970873786407767</v>
      </c>
      <c r="K7" t="str">
        <v>U1588A</v>
      </c>
      <c r="L7" t="str">
        <v>U1588A-6H</v>
      </c>
      <c r="M7" s="36">
        <v>0.98099999999999998</v>
      </c>
      <c r="N7" s="36">
        <v>41.180999999999997</v>
      </c>
      <c r="O7" t="str">
        <v>U1588A-4H</v>
      </c>
      <c r="P7" s="36">
        <v>2.0310000000000001</v>
      </c>
      <c r="Q7" s="36">
        <v>23.23</v>
      </c>
      <c r="R7" s="37">
        <v>21.2</v>
      </c>
      <c r="S7" s="36">
        <v>2.0300000000000011</v>
      </c>
      <c r="T7" s="36">
        <v>0.96153846153846145</v>
      </c>
      <c r="U7" s="36">
        <v>0.96153846153846156</v>
      </c>
      <c r="V7" s="36">
        <v>2.1112000000000011</v>
      </c>
      <c r="W7" s="36">
        <v>23.311199999999999</v>
      </c>
      <c r="X7" s="43">
        <v>8.1199999999999051</v>
      </c>
      <c r="Y7" t="str">
        <v>U1588A-2H</v>
      </c>
      <c r="Z7" t="str">
        <v>U1588A-2H-3</v>
      </c>
      <c r="AA7" s="39">
        <v>5.16</v>
      </c>
      <c r="AB7" t="str">
        <v>U1588A-4H-2</v>
      </c>
      <c r="AC7" s="39">
        <v>22.68</v>
      </c>
      <c r="AD7" s="37">
        <v>63.119999999999976</v>
      </c>
      <c r="AE7" t="str">
        <v>U1588A-4H-2, 63.1 cm</v>
      </c>
    </row>
    <row r="8" spans="1:31" x14ac:dyDescent="0.15">
      <c r="A8" t="str">
        <v>U1588A</v>
      </c>
      <c r="B8">
        <v>32.481000000000002</v>
      </c>
      <c r="C8" t="str">
        <v>U1588A</v>
      </c>
      <c r="D8" t="str">
        <v>U1588A-7H</v>
      </c>
      <c r="E8">
        <v>49.7</v>
      </c>
      <c r="F8">
        <v>9.5</v>
      </c>
      <c r="G8">
        <v>10.27</v>
      </c>
      <c r="H8">
        <v>107</v>
      </c>
      <c r="I8" s="36">
        <v>0.92502434274586176</v>
      </c>
      <c r="J8" s="36">
        <v>0.93457943925233644</v>
      </c>
      <c r="K8" t="str">
        <v>U1588A</v>
      </c>
      <c r="L8" t="str">
        <v>U1588A-7H</v>
      </c>
      <c r="M8" s="36">
        <v>2.0640000000000001</v>
      </c>
      <c r="N8" s="36">
        <v>51.764000000000003</v>
      </c>
      <c r="O8" t="str">
        <v>U1588A-5H</v>
      </c>
      <c r="P8" s="36">
        <v>1.198</v>
      </c>
      <c r="Q8" s="36">
        <v>31.283000000000001</v>
      </c>
      <c r="R8" s="37">
        <v>30.7</v>
      </c>
      <c r="S8" s="36">
        <v>0.58300000000000196</v>
      </c>
      <c r="T8" s="36">
        <v>0.95959595959595956</v>
      </c>
      <c r="U8" s="36">
        <v>0.96153846153846156</v>
      </c>
      <c r="V8" s="36">
        <v>0.60632000000000197</v>
      </c>
      <c r="W8" s="36">
        <v>31.306319999999999</v>
      </c>
      <c r="X8" s="43">
        <v>2.3319999999998231</v>
      </c>
      <c r="Y8" t="str">
        <v>U1588A-2H</v>
      </c>
      <c r="Z8" t="str">
        <v>U1588A-2H-4</v>
      </c>
      <c r="AA8" s="39">
        <v>6.63</v>
      </c>
      <c r="AB8" t="str">
        <v>U1588A-5H-1</v>
      </c>
      <c r="AC8" s="39">
        <v>30.7</v>
      </c>
      <c r="AD8" s="37">
        <v>60.632000000000019</v>
      </c>
      <c r="AE8" t="str">
        <v>U1588A-5H-1, 60.6 cm</v>
      </c>
    </row>
    <row r="9" spans="1:31" x14ac:dyDescent="0.15">
      <c r="A9" t="str">
        <v>U1588A</v>
      </c>
      <c r="B9">
        <v>32.877000000000002</v>
      </c>
      <c r="C9" t="str">
        <v>U1588A</v>
      </c>
      <c r="D9" t="str">
        <v>U1588A-8H</v>
      </c>
      <c r="E9">
        <v>59.2</v>
      </c>
      <c r="F9">
        <v>9.5</v>
      </c>
      <c r="G9">
        <v>10.27</v>
      </c>
      <c r="H9">
        <v>108</v>
      </c>
      <c r="I9" s="36">
        <v>0.92502434274586176</v>
      </c>
      <c r="J9" s="36">
        <v>0.92592592592592593</v>
      </c>
      <c r="K9" t="str">
        <v>U1588A</v>
      </c>
      <c r="L9" t="str">
        <v>U1588A-8H</v>
      </c>
      <c r="M9" s="36">
        <v>2.1429999999999998</v>
      </c>
      <c r="N9" s="36">
        <v>61.343000000000004</v>
      </c>
      <c r="O9" t="str">
        <v>U1588A-5H</v>
      </c>
      <c r="P9" s="36">
        <v>1.198</v>
      </c>
      <c r="Q9" s="36">
        <v>31.679000000000002</v>
      </c>
      <c r="R9" s="37">
        <v>30.7</v>
      </c>
      <c r="S9" s="36">
        <v>0.97900000000000276</v>
      </c>
      <c r="T9" s="36">
        <v>0.95959595959595956</v>
      </c>
      <c r="U9" s="36">
        <v>0.96153846153846156</v>
      </c>
      <c r="V9" s="36">
        <v>1.0181600000000028</v>
      </c>
      <c r="W9" s="36">
        <v>31.718160000000001</v>
      </c>
      <c r="X9" s="43">
        <v>3.9159999999998973</v>
      </c>
      <c r="Y9" t="str">
        <v>U1588A-2H</v>
      </c>
      <c r="Z9" t="str">
        <v>U1588A-2H-5</v>
      </c>
      <c r="AA9" s="39">
        <v>8.1</v>
      </c>
      <c r="AB9" t="str">
        <v>U1588A-5H-1</v>
      </c>
      <c r="AC9" s="39">
        <v>30.7</v>
      </c>
      <c r="AD9" s="37">
        <v>101.81600000000017</v>
      </c>
      <c r="AE9" t="str">
        <v>U1588A-5H-1, 101.8 cm</v>
      </c>
    </row>
    <row r="10" spans="1:31" x14ac:dyDescent="0.15">
      <c r="A10" t="str">
        <v>U1588D</v>
      </c>
      <c r="B10">
        <v>40.316000000000003</v>
      </c>
      <c r="C10" t="str">
        <v>U1588A</v>
      </c>
      <c r="D10" t="str">
        <v>U1588A-9H</v>
      </c>
      <c r="E10">
        <v>68.7</v>
      </c>
      <c r="F10">
        <v>9.5</v>
      </c>
      <c r="G10">
        <v>10.18</v>
      </c>
      <c r="H10">
        <v>107</v>
      </c>
      <c r="I10" s="36">
        <v>0.93320235756385073</v>
      </c>
      <c r="J10" s="36">
        <v>0.93457943925233644</v>
      </c>
      <c r="K10" t="str">
        <v>U1588A</v>
      </c>
      <c r="L10" t="str">
        <v>U1588A-9H</v>
      </c>
      <c r="M10" s="36">
        <v>3.4769999999999999</v>
      </c>
      <c r="N10" s="36">
        <v>72.177000000000007</v>
      </c>
      <c r="O10" t="str">
        <v>U1588D-6H</v>
      </c>
      <c r="P10" s="36">
        <v>1.4470000000000001</v>
      </c>
      <c r="Q10" s="36">
        <v>38.869</v>
      </c>
      <c r="R10" s="37">
        <v>37</v>
      </c>
      <c r="S10" s="36">
        <v>1.8689999999999998</v>
      </c>
      <c r="T10" s="36">
        <v>0.94715852442671988</v>
      </c>
      <c r="U10" s="36">
        <v>0.96153846153846156</v>
      </c>
      <c r="V10" s="36">
        <v>1.9437599999999997</v>
      </c>
      <c r="W10" s="36">
        <v>38.943759999999997</v>
      </c>
      <c r="X10" s="43">
        <v>7.4759999999997717</v>
      </c>
      <c r="Y10" t="str">
        <v>U1588A-2H</v>
      </c>
      <c r="Z10" t="str">
        <v>U1588A-2H-6</v>
      </c>
      <c r="AA10" s="39">
        <v>9.58</v>
      </c>
      <c r="AB10" t="str">
        <v>U1588D-6H-2</v>
      </c>
      <c r="AC10" s="39">
        <v>38.46</v>
      </c>
      <c r="AD10" s="37">
        <v>48.375999999999664</v>
      </c>
      <c r="AE10" t="str">
        <v>U1588D-6H-2, 48.4 cm</v>
      </c>
    </row>
    <row r="11" spans="1:31" x14ac:dyDescent="0.15">
      <c r="A11" t="str">
        <v>U1588B</v>
      </c>
      <c r="B11">
        <v>46.878999999999998</v>
      </c>
      <c r="C11" t="str">
        <v>U1588A</v>
      </c>
      <c r="D11" t="str">
        <v>U1588A-10H</v>
      </c>
      <c r="E11">
        <v>78.2</v>
      </c>
      <c r="F11">
        <v>9.5</v>
      </c>
      <c r="G11">
        <v>9.7200000000000006</v>
      </c>
      <c r="H11">
        <v>102</v>
      </c>
      <c r="I11" s="36">
        <v>0.97736625514403286</v>
      </c>
      <c r="J11" s="36">
        <v>0.98039215686274506</v>
      </c>
      <c r="K11" t="str">
        <v>U1588A</v>
      </c>
      <c r="L11" t="str">
        <v>U1588A-10H</v>
      </c>
      <c r="M11" s="36">
        <v>4.1589999999999998</v>
      </c>
      <c r="N11" s="36">
        <v>82.358999999999995</v>
      </c>
      <c r="O11" t="str">
        <v>U1588B-6H</v>
      </c>
      <c r="P11" s="36">
        <v>2.8000000000000001E-2</v>
      </c>
      <c r="Q11" s="36">
        <v>46.850999999999999</v>
      </c>
      <c r="R11" s="37">
        <v>43.8</v>
      </c>
      <c r="S11" s="36">
        <v>3.0510000000000019</v>
      </c>
      <c r="T11" s="36">
        <v>0.94059405940594065</v>
      </c>
      <c r="U11" s="36">
        <v>0.96153846153846156</v>
      </c>
      <c r="V11" s="36">
        <v>3.1730400000000021</v>
      </c>
      <c r="W11" s="36">
        <v>46.973039999999997</v>
      </c>
      <c r="X11" s="43">
        <v>12.203999999999837</v>
      </c>
      <c r="Y11" t="str">
        <v>U1588A-2H</v>
      </c>
      <c r="Z11" t="str">
        <v>U1588A-2H-7</v>
      </c>
      <c r="AA11" s="39">
        <v>11.06</v>
      </c>
      <c r="AB11" t="str">
        <v>U1588B-6H-3</v>
      </c>
      <c r="AC11" s="39">
        <v>46.74</v>
      </c>
      <c r="AD11" s="37">
        <v>23.303999999999547</v>
      </c>
      <c r="AE11" t="str">
        <v>U1588B-6H-3, 23.3 cm</v>
      </c>
    </row>
    <row r="12" spans="1:31" x14ac:dyDescent="0.15">
      <c r="A12" t="str">
        <v>U1588D</v>
      </c>
      <c r="B12">
        <v>52.933</v>
      </c>
      <c r="C12" t="str">
        <v>U1588A</v>
      </c>
      <c r="D12" t="str">
        <v>U1588A-11H</v>
      </c>
      <c r="E12">
        <v>87.7</v>
      </c>
      <c r="F12">
        <v>9.5</v>
      </c>
      <c r="G12">
        <v>9.69</v>
      </c>
      <c r="H12">
        <v>102</v>
      </c>
      <c r="I12" s="36">
        <v>0.98039215686274517</v>
      </c>
      <c r="J12" s="36">
        <v>0.98039215686274506</v>
      </c>
      <c r="K12" t="str">
        <v>U1588A</v>
      </c>
      <c r="L12" t="str">
        <v>U1588A-11H</v>
      </c>
      <c r="M12" s="36">
        <v>3.6309999999999998</v>
      </c>
      <c r="N12" s="36">
        <v>91.331000000000003</v>
      </c>
      <c r="O12" t="str">
        <v>U1588D-7H</v>
      </c>
      <c r="P12" s="36">
        <v>0.98299999999999998</v>
      </c>
      <c r="Q12" s="36">
        <v>51.95</v>
      </c>
      <c r="R12" s="37">
        <v>46.5</v>
      </c>
      <c r="S12" s="36">
        <v>5.4500000000000028</v>
      </c>
      <c r="T12" s="36">
        <v>0.93320235756385073</v>
      </c>
      <c r="U12" s="36">
        <v>0.94339622641509435</v>
      </c>
      <c r="V12" s="36">
        <v>5.7770000000000028</v>
      </c>
      <c r="W12" s="36">
        <v>52.277000000000001</v>
      </c>
      <c r="X12" s="43">
        <v>32.699999999999818</v>
      </c>
      <c r="Y12" t="str">
        <v>U1588A-2H</v>
      </c>
      <c r="Z12" t="str">
        <v>U1588A-2H-CC</v>
      </c>
      <c r="AA12" s="39">
        <v>11.63</v>
      </c>
      <c r="AB12" t="str">
        <v>U1588D-7H-5</v>
      </c>
      <c r="AC12" s="39">
        <v>52.27</v>
      </c>
      <c r="AD12" s="37">
        <v>0.69999999999978968</v>
      </c>
      <c r="AE12" t="str">
        <v>U1588D-7H-5, 0.7 cm</v>
      </c>
    </row>
    <row r="13" spans="1:31" x14ac:dyDescent="0.15">
      <c r="A13" t="str">
        <v>U1588B</v>
      </c>
      <c r="B13">
        <v>54.63</v>
      </c>
      <c r="C13" t="str">
        <v>U1588A</v>
      </c>
      <c r="D13" t="str">
        <v>U1588A-12H</v>
      </c>
      <c r="E13">
        <v>97.2</v>
      </c>
      <c r="F13">
        <v>9.5</v>
      </c>
      <c r="G13">
        <v>10.01</v>
      </c>
      <c r="H13">
        <v>105</v>
      </c>
      <c r="I13" s="36">
        <v>0.94905094905094911</v>
      </c>
      <c r="J13" s="36">
        <v>0.95238095238095233</v>
      </c>
      <c r="K13" t="str">
        <v>U1588A</v>
      </c>
      <c r="L13" t="str">
        <v>U1588A-12H</v>
      </c>
      <c r="M13" s="36">
        <v>2.5409999999999999</v>
      </c>
      <c r="N13" s="36">
        <v>99.741</v>
      </c>
      <c r="O13" t="str">
        <v>U1588B-7H</v>
      </c>
      <c r="P13" s="36">
        <v>0.52300000000000002</v>
      </c>
      <c r="Q13" s="36">
        <v>54.106999999999999</v>
      </c>
      <c r="R13" s="37">
        <v>53.3</v>
      </c>
      <c r="S13" s="36">
        <v>0.80700000000000216</v>
      </c>
      <c r="T13" s="36">
        <v>0.92864125122189634</v>
      </c>
      <c r="U13" s="36">
        <v>0.94339622641509435</v>
      </c>
      <c r="V13" s="36">
        <v>0.85542000000000229</v>
      </c>
      <c r="W13" s="36">
        <v>54.155419999999999</v>
      </c>
      <c r="X13" s="43">
        <v>4.842000000000013</v>
      </c>
      <c r="Y13" t="str">
        <v>U1588A-3H</v>
      </c>
      <c r="Z13" t="str">
        <v>U1588A-3H-1</v>
      </c>
      <c r="AA13" s="39">
        <v>11.7</v>
      </c>
      <c r="AB13" t="str">
        <v>U1588B-7H-1</v>
      </c>
      <c r="AC13" s="39">
        <v>53.3</v>
      </c>
      <c r="AD13" s="37">
        <v>85.542000000000229</v>
      </c>
      <c r="AE13" t="str">
        <v>U1588B-7H-1, 85.5 cm</v>
      </c>
    </row>
    <row r="14" spans="1:31" x14ac:dyDescent="0.15">
      <c r="A14" t="str">
        <v>U1588D</v>
      </c>
      <c r="B14">
        <v>63.192999999999998</v>
      </c>
      <c r="C14" t="str">
        <v>U1588A</v>
      </c>
      <c r="D14" t="str">
        <v>U1588A-13H</v>
      </c>
      <c r="E14">
        <v>106.7</v>
      </c>
      <c r="F14">
        <v>9.5</v>
      </c>
      <c r="G14">
        <v>9.48</v>
      </c>
      <c r="H14">
        <v>100</v>
      </c>
      <c r="I14" s="36">
        <v>1</v>
      </c>
      <c r="J14" s="36">
        <v>1</v>
      </c>
      <c r="K14" t="str">
        <v>U1588A</v>
      </c>
      <c r="L14" t="str">
        <v>U1588A-13H</v>
      </c>
      <c r="M14" s="36">
        <v>2.9329999999999998</v>
      </c>
      <c r="N14" s="36">
        <v>109.633</v>
      </c>
      <c r="O14" t="str">
        <v>U1588D-8H</v>
      </c>
      <c r="P14" s="36">
        <v>1.0840000000000001</v>
      </c>
      <c r="Q14" s="36">
        <v>62.108999999999995</v>
      </c>
      <c r="R14" s="37">
        <v>56</v>
      </c>
      <c r="S14" s="36">
        <v>6.1089999999999947</v>
      </c>
      <c r="T14" s="36">
        <v>0.91346153846153844</v>
      </c>
      <c r="U14" s="36">
        <v>0.91743119266055051</v>
      </c>
      <c r="V14" s="36">
        <v>6.6588099999999937</v>
      </c>
      <c r="W14" s="36">
        <v>62.658809999999995</v>
      </c>
      <c r="X14" s="43">
        <v>54.98100000000008</v>
      </c>
      <c r="Y14" t="str">
        <v>U1588A-3H</v>
      </c>
      <c r="Z14" t="str">
        <v>U1588A-3H-2</v>
      </c>
      <c r="AA14" s="39">
        <v>13.18</v>
      </c>
      <c r="AB14" t="str">
        <v>U1588D-8H-5</v>
      </c>
      <c r="AC14" s="39">
        <v>61.8</v>
      </c>
      <c r="AD14" s="37">
        <v>85.88099999999983</v>
      </c>
      <c r="AE14" t="str">
        <v>U1588D-8H-5, 85.9 cm</v>
      </c>
    </row>
    <row r="15" spans="1:31" x14ac:dyDescent="0.15">
      <c r="A15" t="str">
        <v>U1588B</v>
      </c>
      <c r="B15">
        <v>65.938000000000002</v>
      </c>
      <c r="C15" t="str">
        <v>U1588A</v>
      </c>
      <c r="D15" t="str">
        <v>U1588A-14H</v>
      </c>
      <c r="E15">
        <v>116.2</v>
      </c>
      <c r="F15">
        <v>9.5</v>
      </c>
      <c r="G15">
        <v>8.9700000000000006</v>
      </c>
      <c r="H15">
        <v>94</v>
      </c>
      <c r="I15" s="36">
        <v>1</v>
      </c>
      <c r="J15" s="36">
        <v>1</v>
      </c>
      <c r="K15" t="str">
        <v>U1588A</v>
      </c>
      <c r="L15" t="str">
        <v>U1588A-14H</v>
      </c>
      <c r="M15" s="36">
        <v>3.6240000000000001</v>
      </c>
      <c r="N15" s="36">
        <v>119.824</v>
      </c>
      <c r="O15" t="str">
        <v>U1588B-8H</v>
      </c>
      <c r="P15" s="36">
        <v>1.3280000000000001</v>
      </c>
      <c r="Q15" s="36">
        <v>64.61</v>
      </c>
      <c r="R15" s="37">
        <v>62.8</v>
      </c>
      <c r="S15" s="36">
        <v>1.8100000000000023</v>
      </c>
      <c r="T15" s="36">
        <v>0.8945386064030133</v>
      </c>
      <c r="U15" s="36">
        <v>0.8928571428571429</v>
      </c>
      <c r="V15" s="36">
        <v>2.0272000000000023</v>
      </c>
      <c r="W15" s="36">
        <v>64.827200000000005</v>
      </c>
      <c r="X15" s="43">
        <v>21.720000000000539</v>
      </c>
      <c r="Y15" t="str">
        <v>U1588A-3H</v>
      </c>
      <c r="Z15" t="str">
        <v>U1588A-3H-3</v>
      </c>
      <c r="AA15" s="39">
        <v>14.66</v>
      </c>
      <c r="AB15" t="str">
        <v>U1588B-8H-2</v>
      </c>
      <c r="AC15" s="39">
        <v>64.3</v>
      </c>
      <c r="AD15" s="37">
        <v>52.720000000000766</v>
      </c>
      <c r="AE15" t="str">
        <v>U1588B-8H-2, 52.7 cm</v>
      </c>
    </row>
    <row r="16" spans="1:31" x14ac:dyDescent="0.15">
      <c r="A16" t="str">
        <v>U1588D</v>
      </c>
      <c r="B16">
        <v>72.581000000000003</v>
      </c>
      <c r="C16" t="str">
        <v>U1588A</v>
      </c>
      <c r="D16" t="str">
        <v>U1588A-15H</v>
      </c>
      <c r="E16">
        <v>125.7</v>
      </c>
      <c r="F16">
        <v>9.5</v>
      </c>
      <c r="G16">
        <v>9.7200000000000006</v>
      </c>
      <c r="H16">
        <v>102</v>
      </c>
      <c r="I16" s="36">
        <v>0.97736625514403286</v>
      </c>
      <c r="J16" s="36">
        <v>0.98039215686274506</v>
      </c>
      <c r="K16" t="str">
        <v>U1588A</v>
      </c>
      <c r="L16" t="str">
        <v>U1588A-15H</v>
      </c>
      <c r="M16" s="36">
        <v>5.6740000000000004</v>
      </c>
      <c r="N16" s="36">
        <v>131.374</v>
      </c>
      <c r="O16" t="str">
        <v>U1588D-9H</v>
      </c>
      <c r="P16" s="36">
        <v>1.5369999999999999</v>
      </c>
      <c r="Q16" s="36">
        <v>71.043999999999997</v>
      </c>
      <c r="R16" s="37">
        <v>65.5</v>
      </c>
      <c r="S16" s="36">
        <v>5.5439999999999969</v>
      </c>
      <c r="T16" s="36">
        <v>0.93873517786561267</v>
      </c>
      <c r="U16" s="36">
        <v>0.90909090909090906</v>
      </c>
      <c r="V16" s="36">
        <v>6.0983999999999972</v>
      </c>
      <c r="W16" s="36">
        <v>71.598399999999998</v>
      </c>
      <c r="X16" s="43">
        <v>55.440000000000111</v>
      </c>
      <c r="Y16" t="str">
        <v>U1588A-3H</v>
      </c>
      <c r="Z16" t="str">
        <v>U1588A-3H-4</v>
      </c>
      <c r="AA16" s="39">
        <v>16.14</v>
      </c>
      <c r="AB16" t="str">
        <v>U1588D-9H-5</v>
      </c>
      <c r="AC16" s="39">
        <v>71.12</v>
      </c>
      <c r="AD16" s="37">
        <v>47.83999999999935</v>
      </c>
      <c r="AE16" t="str">
        <v>U1588D-9H-5, 47.8 cm</v>
      </c>
    </row>
    <row r="17" spans="1:31" x14ac:dyDescent="0.15">
      <c r="A17" t="str">
        <v>U1588B</v>
      </c>
      <c r="B17">
        <v>74.174999999999997</v>
      </c>
      <c r="C17" t="str">
        <v>U1588A</v>
      </c>
      <c r="D17" t="str">
        <v>U1588A-16H</v>
      </c>
      <c r="E17">
        <v>135.19999999999999</v>
      </c>
      <c r="F17">
        <v>9.5</v>
      </c>
      <c r="G17">
        <v>10.039999999999999</v>
      </c>
      <c r="H17">
        <v>106</v>
      </c>
      <c r="I17" s="36">
        <v>0.94621513944223112</v>
      </c>
      <c r="J17" s="36">
        <v>0.94339622641509435</v>
      </c>
      <c r="K17" t="str">
        <v>U1588A</v>
      </c>
      <c r="L17" t="str">
        <v>U1588A-16H</v>
      </c>
      <c r="M17" s="36">
        <v>6.18</v>
      </c>
      <c r="N17" s="36">
        <v>141.38</v>
      </c>
      <c r="O17" t="str">
        <v>U1588B-9H</v>
      </c>
      <c r="P17" s="36">
        <v>1.3819999999999999</v>
      </c>
      <c r="Q17" s="36">
        <v>72.792999999999992</v>
      </c>
      <c r="R17" s="37">
        <v>72.3</v>
      </c>
      <c r="S17" s="36">
        <v>0.492999999999995</v>
      </c>
      <c r="T17" s="36">
        <v>0.90735434574976115</v>
      </c>
      <c r="U17" s="36">
        <v>0.90909090909090906</v>
      </c>
      <c r="V17" s="36">
        <v>0.54229999999999456</v>
      </c>
      <c r="W17" s="36">
        <v>72.842299999999994</v>
      </c>
      <c r="X17" s="43">
        <v>4.9300000000002342</v>
      </c>
      <c r="Y17" t="str">
        <v>U1588A-3H</v>
      </c>
      <c r="Z17" t="str">
        <v>U1588A-3H-5</v>
      </c>
      <c r="AA17" s="39">
        <v>17.62</v>
      </c>
      <c r="AB17" t="str">
        <v>U1588B-9H-1</v>
      </c>
      <c r="AC17" s="39">
        <v>72.3</v>
      </c>
      <c r="AD17" s="37">
        <v>54.229999999999734</v>
      </c>
      <c r="AE17" t="str">
        <v>U1588B-9H-1, 54.2 cm</v>
      </c>
    </row>
    <row r="18" spans="1:31" x14ac:dyDescent="0.15">
      <c r="A18" t="str">
        <v>U1588D</v>
      </c>
      <c r="B18">
        <v>81.62</v>
      </c>
      <c r="C18" t="str">
        <v>U1588A</v>
      </c>
      <c r="D18" t="str">
        <v>U1588A-17H</v>
      </c>
      <c r="E18">
        <v>144.69999999999999</v>
      </c>
      <c r="F18">
        <v>9.5</v>
      </c>
      <c r="G18">
        <v>9.6300000000000008</v>
      </c>
      <c r="H18">
        <v>101</v>
      </c>
      <c r="I18" s="36">
        <v>0.98650051921079951</v>
      </c>
      <c r="J18" s="36">
        <v>0.99009900990099009</v>
      </c>
      <c r="K18" t="str">
        <v>U1588A</v>
      </c>
      <c r="L18" t="str">
        <v>U1588A-17H</v>
      </c>
      <c r="M18" s="36">
        <v>7.0860000000000003</v>
      </c>
      <c r="N18" s="36">
        <v>151.786</v>
      </c>
      <c r="O18" t="str">
        <v>U1588D-10H</v>
      </c>
      <c r="P18" s="36">
        <v>2.5470000000000002</v>
      </c>
      <c r="Q18" s="36">
        <v>79.073000000000008</v>
      </c>
      <c r="R18" s="37">
        <v>75</v>
      </c>
      <c r="S18" s="36">
        <v>4.0730000000000075</v>
      </c>
      <c r="T18" s="36">
        <v>0.9161041465766635</v>
      </c>
      <c r="U18" s="36">
        <v>0.8928571428571429</v>
      </c>
      <c r="V18" s="36">
        <v>4.5617600000000085</v>
      </c>
      <c r="W18" s="36">
        <v>79.561760000000007</v>
      </c>
      <c r="X18" s="43">
        <v>48.87599999999992</v>
      </c>
      <c r="Y18" t="str">
        <v>U1588A-3H</v>
      </c>
      <c r="Z18" t="str">
        <v>U1588A-3H-6</v>
      </c>
      <c r="AA18" s="39">
        <v>19.09</v>
      </c>
      <c r="AB18" t="str">
        <v>U1588D-10H-4</v>
      </c>
      <c r="AC18" s="39">
        <v>78.28</v>
      </c>
      <c r="AD18" s="37">
        <v>128.17600000000056</v>
      </c>
      <c r="AE18" t="str">
        <v>U1588D-10H-4, 128.2 cm</v>
      </c>
    </row>
    <row r="19" spans="1:31" x14ac:dyDescent="0.15">
      <c r="A19" t="str">
        <v>U1588A</v>
      </c>
      <c r="B19">
        <v>86.507000000000005</v>
      </c>
      <c r="C19" t="str">
        <v>U1588A</v>
      </c>
      <c r="D19" t="str">
        <v>U1588A-18X</v>
      </c>
      <c r="E19">
        <v>154.19999999999999</v>
      </c>
      <c r="F19">
        <v>9.6999999999999993</v>
      </c>
      <c r="G19">
        <v>8.2899999999999991</v>
      </c>
      <c r="H19">
        <v>85</v>
      </c>
      <c r="I19" s="36">
        <v>1</v>
      </c>
      <c r="J19" s="36">
        <v>1</v>
      </c>
      <c r="K19" t="str">
        <v>U1588A</v>
      </c>
      <c r="L19" t="str">
        <v>U1588A-18X</v>
      </c>
      <c r="M19" s="36">
        <v>7.69</v>
      </c>
      <c r="N19" s="36">
        <v>161.88999999999999</v>
      </c>
      <c r="O19" t="str">
        <v>U1588A-10H</v>
      </c>
      <c r="P19" s="36">
        <v>4.1589999999999998</v>
      </c>
      <c r="Q19" s="36">
        <v>82.347999999999999</v>
      </c>
      <c r="R19" s="37">
        <v>78.2</v>
      </c>
      <c r="S19" s="36">
        <v>4.1479999999999961</v>
      </c>
      <c r="T19" s="36">
        <v>0.97736625514403286</v>
      </c>
      <c r="U19" s="36">
        <v>0.98039215686274506</v>
      </c>
      <c r="V19" s="36">
        <v>4.2309599999999961</v>
      </c>
      <c r="W19" s="36">
        <v>82.430959999999999</v>
      </c>
      <c r="X19" s="43">
        <v>8.2959999999999923</v>
      </c>
      <c r="Y19" t="str">
        <v>U1588A-3H</v>
      </c>
      <c r="Z19" t="str">
        <v>U1588A-3H-7</v>
      </c>
      <c r="AA19" s="39">
        <v>20.57</v>
      </c>
      <c r="AB19" t="str">
        <v>U1588A-10H-4</v>
      </c>
      <c r="AC19" s="39">
        <v>82.18</v>
      </c>
      <c r="AD19" s="37">
        <v>25.095999999999208</v>
      </c>
      <c r="AE19" t="str">
        <v>U1588A-10H-4, 25.1 cm</v>
      </c>
    </row>
    <row r="20" spans="1:31" x14ac:dyDescent="0.15">
      <c r="A20" t="str">
        <v>U1588B</v>
      </c>
      <c r="B20">
        <v>91.349000000000004</v>
      </c>
      <c r="C20" t="str">
        <v>U1588A</v>
      </c>
      <c r="D20" t="str">
        <v>U1588A-19X</v>
      </c>
      <c r="E20">
        <v>163.9</v>
      </c>
      <c r="F20">
        <v>9.6999999999999993</v>
      </c>
      <c r="G20">
        <v>8.1199999999999992</v>
      </c>
      <c r="H20">
        <v>84</v>
      </c>
      <c r="I20" s="36">
        <v>1</v>
      </c>
      <c r="J20" s="36">
        <v>1</v>
      </c>
      <c r="K20" t="str">
        <v>U1588A</v>
      </c>
      <c r="L20" t="str">
        <v>U1588A-19X</v>
      </c>
      <c r="M20" s="36">
        <v>8.2680000000000007</v>
      </c>
      <c r="N20" s="36">
        <v>172.16800000000001</v>
      </c>
      <c r="O20" t="str">
        <v>U1588B-11X</v>
      </c>
      <c r="P20" s="36">
        <v>2.6389999999999998</v>
      </c>
      <c r="Q20" s="36">
        <v>88.710000000000008</v>
      </c>
      <c r="R20" s="37">
        <v>86.6</v>
      </c>
      <c r="S20" s="36">
        <v>2.1100000000000136</v>
      </c>
      <c r="T20" s="36">
        <v>0.80459770114942541</v>
      </c>
      <c r="U20" s="36">
        <v>0.80645161290322576</v>
      </c>
      <c r="V20" s="36">
        <v>2.6164000000000169</v>
      </c>
      <c r="W20" s="36">
        <v>89.216400000000007</v>
      </c>
      <c r="X20" s="43">
        <v>50.63999999999993</v>
      </c>
      <c r="Y20" t="str">
        <v>U1588A-3H</v>
      </c>
      <c r="Z20" t="str">
        <v>U1588A-3H-CC</v>
      </c>
      <c r="AA20" s="39">
        <v>21.29</v>
      </c>
      <c r="AB20" t="str">
        <v>U1588B-11X-2</v>
      </c>
      <c r="AC20" s="39">
        <v>87.86</v>
      </c>
      <c r="AD20" s="37">
        <v>135.64000000000078</v>
      </c>
      <c r="AE20" t="str">
        <v>U1588B-11X-2, 135.6 cm</v>
      </c>
    </row>
    <row r="21" spans="1:31" x14ac:dyDescent="0.15">
      <c r="A21" t="str">
        <v>U1588A</v>
      </c>
      <c r="B21">
        <v>93.873999999999995</v>
      </c>
      <c r="C21" t="str">
        <v>U1588A</v>
      </c>
      <c r="D21" t="str">
        <v>U1588A-20X</v>
      </c>
      <c r="E21">
        <v>173.6</v>
      </c>
      <c r="F21">
        <v>9.6999999999999993</v>
      </c>
      <c r="G21">
        <v>9.01</v>
      </c>
      <c r="H21">
        <v>93</v>
      </c>
      <c r="I21" s="36">
        <v>1</v>
      </c>
      <c r="J21" s="36">
        <v>1</v>
      </c>
      <c r="K21" t="str">
        <v>U1588A</v>
      </c>
      <c r="L21" t="str">
        <v>U1588A-20X</v>
      </c>
      <c r="M21" s="36">
        <v>7.7889999999999997</v>
      </c>
      <c r="N21" s="36">
        <v>181.38900000000001</v>
      </c>
      <c r="O21" t="str">
        <v>U1588A-11H</v>
      </c>
      <c r="P21" s="36">
        <v>3.6309999999999998</v>
      </c>
      <c r="Q21" s="36">
        <v>90.242999999999995</v>
      </c>
      <c r="R21" s="37">
        <v>87.7</v>
      </c>
      <c r="S21" s="36">
        <v>2.5429999999999922</v>
      </c>
      <c r="T21" s="36">
        <v>0.98039215686274517</v>
      </c>
      <c r="U21" s="36">
        <v>0.98039215686274506</v>
      </c>
      <c r="V21" s="36">
        <v>2.5938599999999923</v>
      </c>
      <c r="W21" s="36">
        <v>90.293859999999995</v>
      </c>
      <c r="X21" s="43">
        <v>5.0860000000000127</v>
      </c>
      <c r="Y21" t="str">
        <v>U1588A-4H</v>
      </c>
      <c r="Z21" t="str">
        <v>U1588A-4H-1</v>
      </c>
      <c r="AA21" s="39">
        <v>21.2</v>
      </c>
      <c r="AB21" t="str">
        <v>U1588A-11H-2</v>
      </c>
      <c r="AC21" s="39">
        <v>89.12</v>
      </c>
      <c r="AD21" s="37">
        <v>117.38599999999906</v>
      </c>
      <c r="AE21" t="str">
        <v>U1588A-11H-2, 117.4 cm</v>
      </c>
    </row>
    <row r="22" spans="1:31" x14ac:dyDescent="0.15">
      <c r="A22" t="str">
        <v>U1588D</v>
      </c>
      <c r="B22">
        <v>99.775999999999996</v>
      </c>
      <c r="C22" t="str">
        <v>U1588A</v>
      </c>
      <c r="D22" t="str">
        <v>U1588A-21X</v>
      </c>
      <c r="E22">
        <v>183.3</v>
      </c>
      <c r="F22">
        <v>9.6999999999999993</v>
      </c>
      <c r="G22">
        <v>9.32</v>
      </c>
      <c r="H22">
        <v>96</v>
      </c>
      <c r="I22" s="36">
        <v>1</v>
      </c>
      <c r="J22" s="36">
        <v>1</v>
      </c>
      <c r="K22" t="str">
        <v>U1588A</v>
      </c>
      <c r="L22" t="str">
        <v>U1588A-21X</v>
      </c>
      <c r="M22" s="36">
        <v>7.8970000000000002</v>
      </c>
      <c r="N22" s="36">
        <v>191.197</v>
      </c>
      <c r="O22" t="str">
        <v>U1588D-13X</v>
      </c>
      <c r="P22" s="36">
        <v>2.1179999999999999</v>
      </c>
      <c r="Q22" s="36">
        <v>97.658000000000001</v>
      </c>
      <c r="R22" s="37">
        <v>95.3</v>
      </c>
      <c r="S22" s="36">
        <v>2.3580000000000041</v>
      </c>
      <c r="T22" s="36">
        <v>0.65246338215712385</v>
      </c>
      <c r="U22" s="36">
        <v>0.65359477124183007</v>
      </c>
      <c r="V22" s="36">
        <v>3.6077400000000064</v>
      </c>
      <c r="W22" s="36">
        <v>98.907740000000004</v>
      </c>
      <c r="X22" s="43">
        <v>124.97400000000027</v>
      </c>
      <c r="Y22" t="str">
        <v>U1588A-4H</v>
      </c>
      <c r="Z22" t="str">
        <v>U1588A-4H-2</v>
      </c>
      <c r="AA22" s="39">
        <v>22.68</v>
      </c>
      <c r="AB22" t="str">
        <v>U1588D-13X-3</v>
      </c>
      <c r="AC22" s="39">
        <v>98.3</v>
      </c>
      <c r="AD22" s="37">
        <v>60.774000000000683</v>
      </c>
      <c r="AE22" t="str">
        <v>U1588D-13X-3, 60.8 cm</v>
      </c>
    </row>
    <row r="23" spans="1:31" x14ac:dyDescent="0.15">
      <c r="A23" t="str">
        <v>U1588A</v>
      </c>
      <c r="B23">
        <v>101.902</v>
      </c>
      <c r="C23" t="str">
        <v>U1588A</v>
      </c>
      <c r="D23" t="str">
        <v>U1588A-22X</v>
      </c>
      <c r="E23">
        <v>193</v>
      </c>
      <c r="F23">
        <v>9.6999999999999993</v>
      </c>
      <c r="G23">
        <v>8.49</v>
      </c>
      <c r="H23">
        <v>88</v>
      </c>
      <c r="I23" s="36">
        <v>1</v>
      </c>
      <c r="J23" s="36">
        <v>1</v>
      </c>
      <c r="K23" t="str">
        <v>U1588A</v>
      </c>
      <c r="L23" t="str">
        <v>U1588A-22X</v>
      </c>
      <c r="M23" s="36">
        <v>8.3859999999999992</v>
      </c>
      <c r="N23" s="36">
        <v>201.386</v>
      </c>
      <c r="O23" t="str">
        <v>U1588A-12H</v>
      </c>
      <c r="P23" s="36">
        <v>2.5409999999999999</v>
      </c>
      <c r="Q23" s="36">
        <v>99.361000000000004</v>
      </c>
      <c r="R23" s="37">
        <v>97.2</v>
      </c>
      <c r="S23" s="36">
        <v>2.1610000000000014</v>
      </c>
      <c r="T23" s="36">
        <v>0.94905094905094911</v>
      </c>
      <c r="U23" s="36">
        <v>0.95238095238095233</v>
      </c>
      <c r="V23" s="36">
        <v>2.2690500000000013</v>
      </c>
      <c r="W23" s="36">
        <v>99.46905000000001</v>
      </c>
      <c r="X23" s="43">
        <v>10.805000000000575</v>
      </c>
      <c r="Y23" t="str">
        <v>U1588A-4H</v>
      </c>
      <c r="Z23" t="str">
        <v>U1588A-4H-3</v>
      </c>
      <c r="AA23" s="39">
        <v>24.16</v>
      </c>
      <c r="AB23" t="str">
        <v>U1588A-12H-2</v>
      </c>
      <c r="AC23" s="39">
        <v>98.61</v>
      </c>
      <c r="AD23" s="37">
        <v>85.905000000001053</v>
      </c>
      <c r="AE23" t="str">
        <v>U1588A-12H-2, 85.9 cm</v>
      </c>
    </row>
    <row r="24" spans="1:31" x14ac:dyDescent="0.15">
      <c r="A24" t="str">
        <v>U1588C</v>
      </c>
      <c r="B24">
        <v>105.974</v>
      </c>
      <c r="C24" t="str">
        <v>U1588A</v>
      </c>
      <c r="D24" t="str">
        <v>U1588A-23X</v>
      </c>
      <c r="E24">
        <v>202.7</v>
      </c>
      <c r="F24">
        <v>9.6999999999999993</v>
      </c>
      <c r="G24">
        <v>7.89</v>
      </c>
      <c r="H24">
        <v>81</v>
      </c>
      <c r="I24" s="36">
        <v>1</v>
      </c>
      <c r="J24" s="36">
        <v>1</v>
      </c>
      <c r="K24" t="str">
        <v>U1588A</v>
      </c>
      <c r="L24" t="str">
        <v>U1588A-23X</v>
      </c>
      <c r="M24" s="36">
        <v>7.7649999999999997</v>
      </c>
      <c r="N24" s="36">
        <v>210.465</v>
      </c>
      <c r="O24" t="str">
        <v>U1588C-4X</v>
      </c>
      <c r="P24" s="36">
        <v>3.1280000000000001</v>
      </c>
      <c r="Q24" s="36">
        <v>102.846</v>
      </c>
      <c r="R24" s="37">
        <v>101.7</v>
      </c>
      <c r="S24" s="36">
        <v>1.1460000000000008</v>
      </c>
      <c r="T24" s="36">
        <v>0.68337129840546706</v>
      </c>
      <c r="U24" s="36">
        <v>0.68493150684931503</v>
      </c>
      <c r="V24" s="36">
        <v>1.6731600000000013</v>
      </c>
      <c r="W24" s="36">
        <v>103.37316</v>
      </c>
      <c r="X24" s="43">
        <v>52.715999999999497</v>
      </c>
      <c r="Y24" t="str">
        <v>U1588A-4H</v>
      </c>
      <c r="Z24" t="str">
        <v>U1588A-4H-4</v>
      </c>
      <c r="AA24" s="39">
        <v>25.64</v>
      </c>
      <c r="AB24" t="str">
        <v>U1588C-4X-2</v>
      </c>
      <c r="AC24" s="39">
        <v>103.2</v>
      </c>
      <c r="AD24" s="37">
        <v>17.315999999999576</v>
      </c>
      <c r="AE24" t="str">
        <v>U1588C-4X-2, 17.3 cm</v>
      </c>
    </row>
    <row r="25" spans="1:31" x14ac:dyDescent="0.15">
      <c r="A25" t="str">
        <v>U1588B</v>
      </c>
      <c r="B25">
        <v>110.003</v>
      </c>
      <c r="C25" t="str">
        <v>U1588A</v>
      </c>
      <c r="D25" t="str">
        <v>U1588A-24X</v>
      </c>
      <c r="E25">
        <v>212.4</v>
      </c>
      <c r="F25">
        <v>9.6999999999999993</v>
      </c>
      <c r="G25">
        <v>9.74</v>
      </c>
      <c r="H25">
        <v>100</v>
      </c>
      <c r="I25" s="36">
        <v>0.99589322381930179</v>
      </c>
      <c r="J25" s="36">
        <v>1</v>
      </c>
      <c r="K25" t="str">
        <v>U1588A</v>
      </c>
      <c r="L25" t="str">
        <v>U1588A-24X</v>
      </c>
      <c r="M25" s="36">
        <v>7.2880000000000003</v>
      </c>
      <c r="N25" s="36">
        <v>219.68799999999999</v>
      </c>
      <c r="O25" t="str">
        <v>U1588B-15X</v>
      </c>
      <c r="P25" s="36">
        <v>2.7970000000000002</v>
      </c>
      <c r="Q25" s="36">
        <v>107.206</v>
      </c>
      <c r="R25" s="37">
        <v>106</v>
      </c>
      <c r="S25" s="36">
        <v>1.2060000000000031</v>
      </c>
      <c r="T25" s="36">
        <v>0.6648575305291724</v>
      </c>
      <c r="U25" s="36">
        <v>0.66666666666666663</v>
      </c>
      <c r="V25" s="36">
        <v>1.8090000000000046</v>
      </c>
      <c r="W25" s="36">
        <v>107.809</v>
      </c>
      <c r="X25" s="43">
        <v>60.299999999999443</v>
      </c>
      <c r="Y25" t="str">
        <v>U1588A-4H</v>
      </c>
      <c r="Z25" t="str">
        <v>U1588A-4H-5</v>
      </c>
      <c r="AA25" s="39">
        <v>27.12</v>
      </c>
      <c r="AB25" t="str">
        <v>U1588B-15X-2</v>
      </c>
      <c r="AC25" s="39">
        <v>107.45</v>
      </c>
      <c r="AD25" s="37">
        <v>35.899999999999466</v>
      </c>
      <c r="AE25" t="str">
        <v>U1588B-15X-2, 35.9 cm</v>
      </c>
    </row>
    <row r="26" spans="1:31" x14ac:dyDescent="0.15">
      <c r="A26" t="str">
        <v>U1588C</v>
      </c>
      <c r="B26">
        <v>112.254</v>
      </c>
      <c r="C26" t="str">
        <v>U1588A</v>
      </c>
      <c r="D26" t="str">
        <v>U1588A-25X</v>
      </c>
      <c r="E26">
        <v>222.1</v>
      </c>
      <c r="F26">
        <v>4.8</v>
      </c>
      <c r="G26">
        <v>5.88</v>
      </c>
      <c r="H26">
        <v>123</v>
      </c>
      <c r="I26" s="36">
        <v>0.81632653061224492</v>
      </c>
      <c r="J26" s="36">
        <v>0.81300813008130079</v>
      </c>
      <c r="K26" t="str">
        <v>U1588A</v>
      </c>
      <c r="L26" t="str">
        <v>U1588A-25X</v>
      </c>
      <c r="M26" s="36">
        <v>7.89</v>
      </c>
      <c r="N26" s="36">
        <v>229.99</v>
      </c>
      <c r="O26" t="str">
        <v>U1588C-5X</v>
      </c>
      <c r="P26" s="36">
        <v>3.06</v>
      </c>
      <c r="Q26" s="36">
        <v>109.194</v>
      </c>
      <c r="R26" s="37">
        <v>107.7</v>
      </c>
      <c r="S26" s="36">
        <v>1.4939999999999998</v>
      </c>
      <c r="T26" s="36">
        <v>0.81771720613287902</v>
      </c>
      <c r="U26" s="36">
        <v>0.81967213114754101</v>
      </c>
      <c r="V26" s="36">
        <v>1.8226799999999996</v>
      </c>
      <c r="W26" s="36">
        <v>109.52268000000001</v>
      </c>
      <c r="X26" s="43">
        <v>32.868000000000563</v>
      </c>
      <c r="Y26" t="str">
        <v>U1588A-4H</v>
      </c>
      <c r="Z26" t="str">
        <v>U1588A-4H-6</v>
      </c>
      <c r="AA26" s="39">
        <v>28.6</v>
      </c>
      <c r="AB26" t="str">
        <v>U1588C-5X-2</v>
      </c>
      <c r="AC26" s="39">
        <v>109.19</v>
      </c>
      <c r="AD26" s="37">
        <v>33.268000000001052</v>
      </c>
      <c r="AE26" t="str">
        <v>U1588C-5X-2, 33.3 cm</v>
      </c>
    </row>
    <row r="27" spans="1:31" x14ac:dyDescent="0.15">
      <c r="A27" t="str">
        <v>U1588B</v>
      </c>
      <c r="B27">
        <v>115.43</v>
      </c>
      <c r="C27" t="str">
        <v>U1588A</v>
      </c>
      <c r="D27" t="str">
        <v>U1588A-26X</v>
      </c>
      <c r="E27">
        <v>226.9</v>
      </c>
      <c r="F27">
        <v>4.9000000000000004</v>
      </c>
      <c r="G27">
        <v>6.23</v>
      </c>
      <c r="H27">
        <v>127</v>
      </c>
      <c r="I27" s="36">
        <v>0.7865168539325843</v>
      </c>
      <c r="J27" s="36">
        <v>0.78740157480314965</v>
      </c>
      <c r="K27" t="str">
        <v>U1588A</v>
      </c>
      <c r="L27" t="str">
        <v>U1588A-26X</v>
      </c>
      <c r="M27" s="36">
        <v>8.2170000000000005</v>
      </c>
      <c r="N27" s="36">
        <v>235.11699999999999</v>
      </c>
      <c r="O27" t="str">
        <v>U1588B-16X</v>
      </c>
      <c r="P27" s="36">
        <v>3.1560000000000001</v>
      </c>
      <c r="Q27" s="36">
        <v>112.274</v>
      </c>
      <c r="R27" s="37">
        <v>110.9</v>
      </c>
      <c r="S27" s="36">
        <v>1.3739999999999952</v>
      </c>
      <c r="T27" s="36">
        <v>0.66206896551724137</v>
      </c>
      <c r="U27" s="36">
        <v>0.66225165562913912</v>
      </c>
      <c r="V27" s="36">
        <v>2.0747399999999927</v>
      </c>
      <c r="W27" s="36">
        <v>112.97474</v>
      </c>
      <c r="X27" s="43">
        <v>70.073999999999614</v>
      </c>
      <c r="Y27" t="str">
        <v>U1588A-4H</v>
      </c>
      <c r="Z27" t="str">
        <v>U1588A-4H-7</v>
      </c>
      <c r="AA27" s="39">
        <v>30.08</v>
      </c>
      <c r="AB27" t="str">
        <v>U1588B-16X-2</v>
      </c>
      <c r="AC27" s="39">
        <v>112.36</v>
      </c>
      <c r="AD27" s="37">
        <v>61.473999999999762</v>
      </c>
      <c r="AE27" t="str">
        <v>U1588B-16X-2, 61.5 cm</v>
      </c>
    </row>
    <row r="28" spans="1:31" x14ac:dyDescent="0.15">
      <c r="A28" t="str">
        <v>U1588C</v>
      </c>
      <c r="B28">
        <v>118.095</v>
      </c>
      <c r="C28" t="str">
        <v>U1588A</v>
      </c>
      <c r="D28" t="str">
        <v>U1588A-27X</v>
      </c>
      <c r="E28">
        <v>231.8</v>
      </c>
      <c r="F28">
        <v>4.8</v>
      </c>
      <c r="G28">
        <v>5.89</v>
      </c>
      <c r="H28">
        <v>123</v>
      </c>
      <c r="I28" s="36">
        <v>0.81494057724957558</v>
      </c>
      <c r="J28" s="36">
        <v>0.81300813008130079</v>
      </c>
      <c r="K28" t="str">
        <v>U1588A</v>
      </c>
      <c r="L28" t="str">
        <v>U1588A-27X</v>
      </c>
      <c r="M28" s="36">
        <v>8.8209999999999997</v>
      </c>
      <c r="N28" s="36">
        <v>240.62100000000001</v>
      </c>
      <c r="O28" t="str">
        <v>U1588C-6X</v>
      </c>
      <c r="P28" s="36">
        <v>3.19</v>
      </c>
      <c r="Q28" s="36">
        <v>114.905</v>
      </c>
      <c r="R28" s="37">
        <v>112.5</v>
      </c>
      <c r="S28" s="36">
        <v>2.4050000000000011</v>
      </c>
      <c r="T28" s="36">
        <v>0.74130105900151289</v>
      </c>
      <c r="U28" s="36">
        <v>0.7407407407407407</v>
      </c>
      <c r="V28" s="36">
        <v>3.2467500000000018</v>
      </c>
      <c r="W28" s="36">
        <v>115.74675000000001</v>
      </c>
      <c r="X28" s="43">
        <v>84.175000000000466</v>
      </c>
      <c r="Y28" t="str">
        <v>U1588A-4H</v>
      </c>
      <c r="Z28" t="str">
        <v>U1588A-4H-CC</v>
      </c>
      <c r="AA28" s="39">
        <v>30.82</v>
      </c>
      <c r="AB28" t="str">
        <v>U1588C-6X-3</v>
      </c>
      <c r="AC28" s="39">
        <v>115.48</v>
      </c>
      <c r="AD28" s="37">
        <v>26.675000000000182</v>
      </c>
      <c r="AE28" t="str">
        <v>U1588C-6X-3, 26.7 cm</v>
      </c>
    </row>
    <row r="29" spans="1:31" x14ac:dyDescent="0.15">
      <c r="A29" t="str">
        <v>U1588D</v>
      </c>
      <c r="B29">
        <v>120.39</v>
      </c>
      <c r="C29" t="str">
        <v>U1588A</v>
      </c>
      <c r="D29" t="str">
        <v>U1588A-28X</v>
      </c>
      <c r="E29">
        <v>236.6</v>
      </c>
      <c r="F29">
        <v>4.9000000000000004</v>
      </c>
      <c r="G29">
        <v>6.2</v>
      </c>
      <c r="H29">
        <v>127</v>
      </c>
      <c r="I29" s="36">
        <v>0.79032258064516137</v>
      </c>
      <c r="J29" s="36">
        <v>0.78740157480314965</v>
      </c>
      <c r="K29" t="str">
        <v>U1588A</v>
      </c>
      <c r="L29" t="str">
        <v>U1588A-28X</v>
      </c>
      <c r="M29" s="36">
        <v>9.0980000000000008</v>
      </c>
      <c r="N29" s="36">
        <v>245.69800000000001</v>
      </c>
      <c r="O29" t="str">
        <v>U1588D-17X</v>
      </c>
      <c r="P29" s="36">
        <v>4.3</v>
      </c>
      <c r="Q29" s="36">
        <v>116.09</v>
      </c>
      <c r="R29" s="37">
        <v>114.7</v>
      </c>
      <c r="S29" s="36">
        <v>1.3900000000000006</v>
      </c>
      <c r="T29" s="36">
        <v>0.72378138847858209</v>
      </c>
      <c r="U29" s="36">
        <v>0.72463768115942029</v>
      </c>
      <c r="V29" s="36">
        <v>1.9182000000000008</v>
      </c>
      <c r="W29" s="36">
        <v>116.6182</v>
      </c>
      <c r="X29" s="43">
        <v>52.819999999999823</v>
      </c>
      <c r="Y29" t="str">
        <v>U1588A-5H</v>
      </c>
      <c r="Z29" t="str">
        <v>U1588A-5H-1</v>
      </c>
      <c r="AA29" s="39">
        <v>30.7</v>
      </c>
      <c r="AB29" t="str">
        <v>U1588D-17X-2</v>
      </c>
      <c r="AC29" s="39">
        <v>116.19</v>
      </c>
      <c r="AD29" s="37">
        <v>42.820000000000391</v>
      </c>
      <c r="AE29" t="str">
        <v>U1588D-17X-2, 42.8 cm</v>
      </c>
    </row>
    <row r="30" spans="1:31" x14ac:dyDescent="0.15">
      <c r="A30" t="str">
        <v>U1588B</v>
      </c>
      <c r="B30">
        <v>122.864</v>
      </c>
      <c r="C30" t="str">
        <v>U1588A</v>
      </c>
      <c r="D30" t="str">
        <v>U1588A-29X</v>
      </c>
      <c r="E30">
        <v>241.5</v>
      </c>
      <c r="F30">
        <v>4.8</v>
      </c>
      <c r="G30">
        <v>6.36</v>
      </c>
      <c r="H30">
        <v>133</v>
      </c>
      <c r="I30" s="36">
        <v>0.75471698113207542</v>
      </c>
      <c r="J30" s="36">
        <v>0.75187969924812026</v>
      </c>
      <c r="K30" t="str">
        <v>U1588A</v>
      </c>
      <c r="L30" t="str">
        <v>U1588A-29X</v>
      </c>
      <c r="M30" s="36">
        <v>9.7780000000000005</v>
      </c>
      <c r="N30" s="36">
        <v>251.27799999999999</v>
      </c>
      <c r="O30" t="str">
        <v>U1588B-17X</v>
      </c>
      <c r="P30" s="36">
        <v>3.89</v>
      </c>
      <c r="Q30" s="36">
        <v>118.974</v>
      </c>
      <c r="R30" s="37">
        <v>115.7</v>
      </c>
      <c r="S30" s="36">
        <v>3.2740000000000009</v>
      </c>
      <c r="T30" s="36">
        <v>0.65502183406113534</v>
      </c>
      <c r="U30" s="36">
        <v>0.65359477124183007</v>
      </c>
      <c r="V30" s="36">
        <v>5.0092200000000009</v>
      </c>
      <c r="W30" s="36">
        <v>120.70922</v>
      </c>
      <c r="X30" s="43">
        <v>173.52199999999982</v>
      </c>
      <c r="Y30" t="str">
        <v>U1588A-5H</v>
      </c>
      <c r="Z30" t="str">
        <v>U1588A-5H-2</v>
      </c>
      <c r="AA30" s="39">
        <v>32.18</v>
      </c>
      <c r="AB30" t="str">
        <v>U1588B-17X-4</v>
      </c>
      <c r="AC30" s="39">
        <v>120.07</v>
      </c>
      <c r="AD30" s="37">
        <v>63.922000000000878</v>
      </c>
      <c r="AE30" t="str">
        <v>U1588B-17X-4, 63.9 cm</v>
      </c>
    </row>
    <row r="31" spans="1:31" x14ac:dyDescent="0.15">
      <c r="A31" t="str">
        <v>U1588D</v>
      </c>
      <c r="B31">
        <v>124.913</v>
      </c>
      <c r="C31" t="str">
        <v>U1588A</v>
      </c>
      <c r="D31" t="str">
        <v>U1588A-30X</v>
      </c>
      <c r="E31">
        <v>246.3</v>
      </c>
      <c r="F31">
        <v>4.9000000000000004</v>
      </c>
      <c r="G31">
        <v>6.54</v>
      </c>
      <c r="H31">
        <v>133</v>
      </c>
      <c r="I31" s="36">
        <v>0.74923547400611623</v>
      </c>
      <c r="J31" s="36">
        <v>0.75187969924812026</v>
      </c>
      <c r="K31" t="str">
        <v>U1588A</v>
      </c>
      <c r="L31" t="str">
        <v>U1588A-30X</v>
      </c>
      <c r="M31" s="36">
        <v>9.9789999999999992</v>
      </c>
      <c r="N31" s="36">
        <v>256.279</v>
      </c>
      <c r="O31" t="str">
        <v>U1588D-18X</v>
      </c>
      <c r="P31" s="36">
        <v>4.8140000000000001</v>
      </c>
      <c r="Q31" s="36">
        <v>120.09899999999999</v>
      </c>
      <c r="R31" s="37">
        <v>119.6</v>
      </c>
      <c r="S31" s="36">
        <v>0.49899999999999523</v>
      </c>
      <c r="T31" s="36">
        <v>0.62337662337662336</v>
      </c>
      <c r="U31" s="36">
        <v>0.625</v>
      </c>
      <c r="V31" s="36">
        <v>0.79839999999999234</v>
      </c>
      <c r="W31" s="36">
        <v>120.39839999999998</v>
      </c>
      <c r="X31" s="43">
        <v>29.939999999999145</v>
      </c>
      <c r="Y31" t="str">
        <v>U1588A-5H</v>
      </c>
      <c r="Z31" t="str">
        <v>U1588A-5H-3</v>
      </c>
      <c r="AA31" s="39">
        <v>33.65</v>
      </c>
      <c r="AB31" t="str">
        <v>U1588D-18X-1</v>
      </c>
      <c r="AC31" s="39">
        <v>119.6</v>
      </c>
      <c r="AD31" s="37">
        <v>79.839999999998668</v>
      </c>
      <c r="AE31" t="str">
        <v>U1588D-18X-1, 79.8 cm</v>
      </c>
    </row>
    <row r="32" spans="1:31" x14ac:dyDescent="0.15">
      <c r="A32" t="str">
        <v>U1588B</v>
      </c>
      <c r="B32">
        <v>129.124</v>
      </c>
      <c r="C32" t="str">
        <v>U1588A</v>
      </c>
      <c r="D32" t="str">
        <v>U1588A-31X</v>
      </c>
      <c r="E32">
        <v>251.2</v>
      </c>
      <c r="F32">
        <v>4.8</v>
      </c>
      <c r="G32">
        <v>5.71</v>
      </c>
      <c r="H32">
        <v>119</v>
      </c>
      <c r="I32" s="36">
        <v>0.84063047285464099</v>
      </c>
      <c r="J32" s="36">
        <v>0.84033613445378152</v>
      </c>
      <c r="K32" t="str">
        <v>U1588A</v>
      </c>
      <c r="L32" t="str">
        <v>U1588A-31X</v>
      </c>
      <c r="M32" s="36">
        <v>10.332000000000001</v>
      </c>
      <c r="N32" s="36">
        <v>261.53199999999998</v>
      </c>
      <c r="O32" t="str">
        <v>U1588B-18X</v>
      </c>
      <c r="P32" s="36">
        <v>4.883</v>
      </c>
      <c r="Q32" s="36">
        <v>124.241</v>
      </c>
      <c r="R32" s="37">
        <v>121.7</v>
      </c>
      <c r="S32" s="36">
        <v>2.5409999999999968</v>
      </c>
      <c r="T32" s="36">
        <v>0.59808612440191389</v>
      </c>
      <c r="U32" s="36">
        <v>0.59880239520958078</v>
      </c>
      <c r="V32" s="36">
        <v>4.243469999999995</v>
      </c>
      <c r="W32" s="36">
        <v>125.94346999999999</v>
      </c>
      <c r="X32" s="43">
        <v>170.2469999999991</v>
      </c>
      <c r="Y32" t="str">
        <v>U1588A-5H</v>
      </c>
      <c r="Z32" t="str">
        <v>U1588A-5H-4</v>
      </c>
      <c r="AA32" s="39">
        <v>35.130000000000003</v>
      </c>
      <c r="AB32" t="str">
        <v>U1588B-18X-3</v>
      </c>
      <c r="AC32" s="39">
        <v>124.61</v>
      </c>
      <c r="AD32" s="37">
        <v>133.34699999999913</v>
      </c>
      <c r="AE32" t="str">
        <v>U1588B-18X-3, 133.3 cm</v>
      </c>
    </row>
    <row r="33" spans="1:31" x14ac:dyDescent="0.15">
      <c r="A33" t="str">
        <v>U1588D</v>
      </c>
      <c r="B33">
        <v>130.63499999999999</v>
      </c>
      <c r="C33" t="str">
        <v>U1588A</v>
      </c>
      <c r="D33" t="str">
        <v>U1588A-32X</v>
      </c>
      <c r="E33">
        <v>256</v>
      </c>
      <c r="F33">
        <v>4.9000000000000004</v>
      </c>
      <c r="G33">
        <v>7</v>
      </c>
      <c r="H33">
        <v>143</v>
      </c>
      <c r="I33" s="36">
        <v>0.70000000000000007</v>
      </c>
      <c r="J33" s="36">
        <v>0.69930069930069927</v>
      </c>
      <c r="K33" t="str">
        <v>U1588A</v>
      </c>
      <c r="L33" t="str">
        <v>U1588A-32X</v>
      </c>
      <c r="M33" s="36">
        <v>10.609</v>
      </c>
      <c r="N33" s="36">
        <v>266.60899999999998</v>
      </c>
      <c r="O33" t="str">
        <v>U1588D-19X</v>
      </c>
      <c r="P33" s="36">
        <v>5.3689999999999998</v>
      </c>
      <c r="Q33" s="36">
        <v>125.26599999999999</v>
      </c>
      <c r="R33" s="37">
        <v>124.4</v>
      </c>
      <c r="S33" s="36">
        <v>0.86599999999998545</v>
      </c>
      <c r="T33" s="36">
        <v>0.59107358262967447</v>
      </c>
      <c r="U33" s="36">
        <v>0.59171597633136097</v>
      </c>
      <c r="V33" s="36">
        <v>1.4635399999999754</v>
      </c>
      <c r="W33" s="36">
        <v>125.86353999999999</v>
      </c>
      <c r="X33" s="43">
        <v>59.753999999999508</v>
      </c>
      <c r="Y33" t="str">
        <v>U1588A-5H</v>
      </c>
      <c r="Z33" t="str">
        <v>U1588A-5H-5</v>
      </c>
      <c r="AA33" s="39">
        <v>36.61</v>
      </c>
      <c r="AB33" t="str">
        <v>U1588D-19X-1</v>
      </c>
      <c r="AC33" s="39">
        <v>124.4</v>
      </c>
      <c r="AD33" s="37">
        <v>146.35399999999805</v>
      </c>
      <c r="AE33" t="str">
        <v>U1588D-19X-1, 146.4 cm</v>
      </c>
    </row>
    <row r="34" spans="1:31" x14ac:dyDescent="0.15">
      <c r="A34" t="str">
        <v>U1588B</v>
      </c>
      <c r="B34">
        <v>134.559</v>
      </c>
      <c r="C34" t="str">
        <v>U1588A</v>
      </c>
      <c r="D34" t="str">
        <v>U1588A-33X</v>
      </c>
      <c r="E34">
        <v>260.89999999999998</v>
      </c>
      <c r="F34">
        <v>4.8</v>
      </c>
      <c r="G34">
        <v>6.38</v>
      </c>
      <c r="H34">
        <v>133</v>
      </c>
      <c r="I34" s="36">
        <v>0.75235109717868343</v>
      </c>
      <c r="J34" s="36">
        <v>0.75187969924812026</v>
      </c>
      <c r="K34" t="str">
        <v>U1588A</v>
      </c>
      <c r="L34" t="str">
        <v>U1588A-33X</v>
      </c>
      <c r="M34" s="36">
        <v>11.616</v>
      </c>
      <c r="N34" s="36">
        <v>272.51600000000002</v>
      </c>
      <c r="O34" t="str">
        <v>U1588B-19X</v>
      </c>
      <c r="P34" s="36">
        <v>5.2850000000000001</v>
      </c>
      <c r="Q34" s="36">
        <v>129.274</v>
      </c>
      <c r="R34" s="37">
        <v>126.7</v>
      </c>
      <c r="S34" s="36">
        <v>2.5739999999999981</v>
      </c>
      <c r="T34" s="36">
        <v>0.71537290715372903</v>
      </c>
      <c r="U34" s="36">
        <v>0.7142857142857143</v>
      </c>
      <c r="V34" s="36">
        <v>3.603599999999997</v>
      </c>
      <c r="W34" s="36">
        <v>130.30359999999999</v>
      </c>
      <c r="X34" s="43">
        <v>102.95999999999879</v>
      </c>
      <c r="Y34" t="str">
        <v>U1588A-5H</v>
      </c>
      <c r="Z34" t="str">
        <v>U1588A-5H-6</v>
      </c>
      <c r="AA34" s="39">
        <v>38.1</v>
      </c>
      <c r="AB34" t="str">
        <v>U1588B-19X-3</v>
      </c>
      <c r="AC34" s="39">
        <v>129.61000000000001</v>
      </c>
      <c r="AD34" s="37">
        <v>69.359999999997513</v>
      </c>
      <c r="AE34" t="str">
        <v>U1588B-19X-3, 69.4 cm</v>
      </c>
    </row>
    <row r="35" spans="1:31" x14ac:dyDescent="0.15">
      <c r="A35" t="str">
        <v>U1588C</v>
      </c>
      <c r="B35">
        <v>136.54499999999999</v>
      </c>
      <c r="C35" t="str">
        <v>U1588A</v>
      </c>
      <c r="D35" t="str">
        <v>U1588A-34X</v>
      </c>
      <c r="E35">
        <v>265.7</v>
      </c>
      <c r="F35">
        <v>4.9000000000000004</v>
      </c>
      <c r="G35">
        <v>6.58</v>
      </c>
      <c r="H35">
        <v>134</v>
      </c>
      <c r="I35" s="36">
        <v>0.74468085106382986</v>
      </c>
      <c r="J35" s="36">
        <v>0.74626865671641796</v>
      </c>
      <c r="K35" t="str">
        <v>U1588A</v>
      </c>
      <c r="L35" t="str">
        <v>U1588A-34X</v>
      </c>
      <c r="M35" s="36">
        <v>11.917999999999999</v>
      </c>
      <c r="N35" s="36">
        <v>277.61799999999999</v>
      </c>
      <c r="O35" t="str">
        <v>U1588C-10X</v>
      </c>
      <c r="P35" s="36">
        <v>3.8980000000000001</v>
      </c>
      <c r="Q35" s="36">
        <v>132.64699999999999</v>
      </c>
      <c r="R35" s="37">
        <v>131.9</v>
      </c>
      <c r="S35" s="36">
        <v>0.74699999999998568</v>
      </c>
      <c r="T35" s="36">
        <v>0.85365853658536583</v>
      </c>
      <c r="U35" s="36">
        <v>0.85470085470085466</v>
      </c>
      <c r="V35" s="36">
        <v>0.87398999999998328</v>
      </c>
      <c r="W35" s="36">
        <v>132.77399</v>
      </c>
      <c r="X35" s="43">
        <v>12.699000000000638</v>
      </c>
      <c r="Y35" t="str">
        <v>U1588A-5H</v>
      </c>
      <c r="Z35" t="str">
        <v>U1588A-5H-7</v>
      </c>
      <c r="AA35" s="39">
        <v>39.58</v>
      </c>
      <c r="AB35" t="str">
        <v>U1588C-10X-1</v>
      </c>
      <c r="AC35" s="39">
        <v>131.9</v>
      </c>
      <c r="AD35" s="37">
        <v>87.398999999999205</v>
      </c>
      <c r="AE35" t="str">
        <v>U1588C-10X-1, 87.4 cm</v>
      </c>
    </row>
    <row r="36" spans="1:31" x14ac:dyDescent="0.15">
      <c r="A36" t="str">
        <v>U1588B</v>
      </c>
      <c r="B36">
        <v>139.46299999999999</v>
      </c>
      <c r="C36" t="str">
        <v>U1588A</v>
      </c>
      <c r="D36" t="str">
        <v>U1588A-35X</v>
      </c>
      <c r="E36">
        <v>270.60000000000002</v>
      </c>
      <c r="F36">
        <v>4.8</v>
      </c>
      <c r="G36">
        <v>5.35</v>
      </c>
      <c r="H36">
        <v>111</v>
      </c>
      <c r="I36" s="36">
        <v>0.89719626168224298</v>
      </c>
      <c r="J36" s="36">
        <v>0.90090090090090091</v>
      </c>
      <c r="K36" t="str">
        <v>U1588A</v>
      </c>
      <c r="L36" t="str">
        <v>U1588A-35X</v>
      </c>
      <c r="M36" s="36">
        <v>12.925000000000001</v>
      </c>
      <c r="N36" s="36">
        <v>283.52499999999998</v>
      </c>
      <c r="O36" t="str">
        <v>U1588B-20X</v>
      </c>
      <c r="P36" s="36">
        <v>5.6820000000000004</v>
      </c>
      <c r="Q36" s="36">
        <v>133.78100000000001</v>
      </c>
      <c r="R36" s="37">
        <v>131.4</v>
      </c>
      <c r="S36" s="36">
        <v>2.3810000000000002</v>
      </c>
      <c r="T36" s="36">
        <v>0.70000000000000007</v>
      </c>
      <c r="U36" s="36">
        <v>0.69930069930069927</v>
      </c>
      <c r="V36" s="36">
        <v>3.4048300000000005</v>
      </c>
      <c r="W36" s="36">
        <v>134.80483000000001</v>
      </c>
      <c r="X36" s="43">
        <v>102.38300000000038</v>
      </c>
      <c r="Y36" t="str">
        <v>U1588A-5H</v>
      </c>
      <c r="Z36" t="str">
        <v>U1588A-5H-CC</v>
      </c>
      <c r="AA36" s="39">
        <v>40.340000000000003</v>
      </c>
      <c r="AB36" t="str">
        <v>U1588B-20X-3</v>
      </c>
      <c r="AC36" s="39">
        <v>134.33000000000001</v>
      </c>
      <c r="AD36" s="37">
        <v>47.48299999999972</v>
      </c>
      <c r="AE36" t="str">
        <v>U1588B-20X-3, 47.5 cm</v>
      </c>
    </row>
    <row r="37" spans="1:31" x14ac:dyDescent="0.15">
      <c r="A37" t="str">
        <v>U1588C</v>
      </c>
      <c r="B37">
        <v>141.31399999999999</v>
      </c>
      <c r="C37" t="str">
        <v>U1588A</v>
      </c>
      <c r="D37" t="str">
        <v>U1588A-36X</v>
      </c>
      <c r="E37">
        <v>275.39999999999998</v>
      </c>
      <c r="F37">
        <v>4.9000000000000004</v>
      </c>
      <c r="G37">
        <v>6.42</v>
      </c>
      <c r="H37">
        <v>131</v>
      </c>
      <c r="I37" s="36">
        <v>0.76323987538940818</v>
      </c>
      <c r="J37" s="36">
        <v>0.76335877862595425</v>
      </c>
      <c r="K37" t="str">
        <v>U1588A</v>
      </c>
      <c r="L37" t="str">
        <v>U1588A-36X</v>
      </c>
      <c r="M37" s="36">
        <v>13.051</v>
      </c>
      <c r="N37" s="36">
        <v>288.45100000000002</v>
      </c>
      <c r="O37" t="str">
        <v>U1588C-11X</v>
      </c>
      <c r="P37" s="36">
        <v>4.1849999999999996</v>
      </c>
      <c r="Q37" s="36">
        <v>137.12899999999999</v>
      </c>
      <c r="R37" s="37">
        <v>136.80000000000001</v>
      </c>
      <c r="S37" s="36">
        <v>0.32899999999997931</v>
      </c>
      <c r="T37" s="36">
        <v>0.75117370892018775</v>
      </c>
      <c r="U37" s="36">
        <v>0.75187969924812026</v>
      </c>
      <c r="V37" s="36">
        <v>0.43756999999997248</v>
      </c>
      <c r="W37" s="36">
        <v>137.23756999999998</v>
      </c>
      <c r="X37" s="43">
        <v>10.856999999998607</v>
      </c>
      <c r="Y37" t="str">
        <v>U1588A-6H</v>
      </c>
      <c r="Z37" t="str">
        <v>U1588A-6H-1</v>
      </c>
      <c r="AA37" s="39">
        <v>40.200000000000003</v>
      </c>
      <c r="AB37" t="str">
        <v>U1588C-11X-1</v>
      </c>
      <c r="AC37" s="39">
        <v>136.80000000000001</v>
      </c>
      <c r="AD37" s="37">
        <v>43.756999999996538</v>
      </c>
      <c r="AE37" t="str">
        <v>U1588C-11X-1, 43.8 cm</v>
      </c>
    </row>
    <row r="38" spans="1:31" x14ac:dyDescent="0.15">
      <c r="A38" t="str">
        <v>U1588B</v>
      </c>
      <c r="B38">
        <v>144.92500000000001</v>
      </c>
      <c r="C38" t="str">
        <v>U1588A</v>
      </c>
      <c r="D38" t="str">
        <v>U1588A-37X</v>
      </c>
      <c r="E38">
        <v>280.3</v>
      </c>
      <c r="F38">
        <v>4.8</v>
      </c>
      <c r="G38">
        <v>5.99</v>
      </c>
      <c r="H38">
        <v>125</v>
      </c>
      <c r="I38" s="36">
        <v>0.80133555926544231</v>
      </c>
      <c r="J38" s="36">
        <v>0.8</v>
      </c>
      <c r="K38" t="str">
        <v>U1588A</v>
      </c>
      <c r="L38" t="str">
        <v>U1588A-37X</v>
      </c>
      <c r="M38" s="36">
        <v>13.026</v>
      </c>
      <c r="N38" s="36">
        <v>293.32600000000002</v>
      </c>
      <c r="O38" t="str">
        <v>U1588B-21X</v>
      </c>
      <c r="P38" s="36">
        <v>6.2439999999999998</v>
      </c>
      <c r="Q38" s="36">
        <v>138.68100000000001</v>
      </c>
      <c r="R38" s="37">
        <v>136.30000000000001</v>
      </c>
      <c r="S38" s="36">
        <v>2.3810000000000002</v>
      </c>
      <c r="T38" s="36">
        <v>0.62581486310299872</v>
      </c>
      <c r="U38" s="36">
        <v>0.625</v>
      </c>
      <c r="V38" s="36">
        <v>3.8096000000000005</v>
      </c>
      <c r="W38" s="36">
        <v>140.1096</v>
      </c>
      <c r="X38" s="43">
        <v>142.85999999999888</v>
      </c>
      <c r="Y38" t="str">
        <v>U1588A-6H</v>
      </c>
      <c r="Z38" t="str">
        <v>U1588A-6H-2</v>
      </c>
      <c r="AA38" s="39">
        <v>41.68</v>
      </c>
      <c r="AB38" t="str">
        <v>U1588B-21X-3</v>
      </c>
      <c r="AC38" s="39">
        <v>139.24</v>
      </c>
      <c r="AD38" s="37">
        <v>86.959999999999127</v>
      </c>
      <c r="AE38" t="str">
        <v>U1588B-21X-3, 87 cm</v>
      </c>
    </row>
    <row r="39" spans="1:31" x14ac:dyDescent="0.15">
      <c r="A39" t="str">
        <v>U1588C</v>
      </c>
      <c r="B39">
        <v>146.38900000000001</v>
      </c>
      <c r="C39" t="str">
        <v>U1588A</v>
      </c>
      <c r="D39" t="str">
        <v>U1588A-38X</v>
      </c>
      <c r="E39">
        <v>285.10000000000002</v>
      </c>
      <c r="F39">
        <v>9.6999999999999993</v>
      </c>
      <c r="G39">
        <v>9.01</v>
      </c>
      <c r="H39">
        <v>93</v>
      </c>
      <c r="I39" s="36">
        <v>1</v>
      </c>
      <c r="J39" s="36">
        <v>1</v>
      </c>
      <c r="K39" t="str">
        <v>U1588A</v>
      </c>
      <c r="L39" t="str">
        <v>U1588A-38X</v>
      </c>
      <c r="M39" s="36">
        <v>13.000999999999999</v>
      </c>
      <c r="N39" s="36">
        <v>298.101</v>
      </c>
      <c r="O39" t="str">
        <v>U1588C-12X</v>
      </c>
      <c r="P39" s="36">
        <v>4.7889999999999997</v>
      </c>
      <c r="Q39" s="36">
        <v>141.60000000000002</v>
      </c>
      <c r="R39" s="37">
        <v>141.6</v>
      </c>
      <c r="S39" s="36">
        <v>2.8421709430404007E-14</v>
      </c>
      <c r="T39" s="36">
        <v>0.65333333333333343</v>
      </c>
      <c r="U39" s="36">
        <v>0.65359477124183007</v>
      </c>
      <c r="V39" s="36">
        <v>4.3485215428518132E-14</v>
      </c>
      <c r="W39" s="36">
        <v>141.60000000000005</v>
      </c>
      <c r="X39" s="43">
        <v>2.8421709430404007E-12</v>
      </c>
      <c r="Y39" t="str">
        <v>U1588A-6H</v>
      </c>
      <c r="Z39" t="str">
        <v>U1588A-6H-3</v>
      </c>
      <c r="AA39" s="39">
        <v>43.17</v>
      </c>
      <c r="AB39" t="str">
        <v>U1588C-12X-1</v>
      </c>
      <c r="AC39" s="39">
        <v>141.6</v>
      </c>
      <c r="AD39" s="37">
        <v>5.6843418860808015E-12</v>
      </c>
      <c r="AE39" t="str">
        <v>U1588C-12X-1, 0 cm</v>
      </c>
    </row>
    <row r="40" spans="1:31" x14ac:dyDescent="0.15">
      <c r="A40" t="str">
        <v>U1588B</v>
      </c>
      <c r="B40">
        <v>151.005</v>
      </c>
      <c r="C40" t="str">
        <v>U1588A</v>
      </c>
      <c r="D40" t="str">
        <v>U1588A-39X</v>
      </c>
      <c r="E40">
        <v>294.8</v>
      </c>
      <c r="F40">
        <v>4.9000000000000004</v>
      </c>
      <c r="G40">
        <v>6.59</v>
      </c>
      <c r="H40">
        <v>134</v>
      </c>
      <c r="I40" s="36">
        <v>0.74355083459787563</v>
      </c>
      <c r="J40" s="36">
        <v>0.74626865671641796</v>
      </c>
      <c r="K40" t="str">
        <v>U1588A</v>
      </c>
      <c r="L40" t="str">
        <v>U1588A-39X</v>
      </c>
      <c r="M40" s="36">
        <v>12.522</v>
      </c>
      <c r="N40" s="36">
        <v>307.322</v>
      </c>
      <c r="O40" t="str">
        <v>U1588B-22X</v>
      </c>
      <c r="P40" s="36">
        <v>6.47</v>
      </c>
      <c r="Q40" s="36">
        <v>144.535</v>
      </c>
      <c r="R40" s="37">
        <v>141.1</v>
      </c>
      <c r="S40" s="36">
        <v>3.4350000000000023</v>
      </c>
      <c r="T40" s="36">
        <v>0.67123287671232879</v>
      </c>
      <c r="U40" s="36">
        <v>0.67114093959731547</v>
      </c>
      <c r="V40" s="36">
        <v>5.1181500000000035</v>
      </c>
      <c r="W40" s="36">
        <v>146.21815000000001</v>
      </c>
      <c r="X40" s="43">
        <v>168.31500000000119</v>
      </c>
      <c r="Y40" t="str">
        <v>U1588A-6H</v>
      </c>
      <c r="Z40" t="str">
        <v>U1588A-6H-4</v>
      </c>
      <c r="AA40" s="39">
        <v>44.7</v>
      </c>
      <c r="AB40" t="str">
        <v>U1588B-22X-4</v>
      </c>
      <c r="AC40" s="39">
        <v>145.55000000000001</v>
      </c>
      <c r="AD40" s="37">
        <v>66.814999999999714</v>
      </c>
      <c r="AE40" t="str">
        <v>U1588B-22X-4, 66.8 cm</v>
      </c>
    </row>
    <row r="41" spans="1:31" x14ac:dyDescent="0.15">
      <c r="A41" t="str">
        <v>U1588D</v>
      </c>
      <c r="B41">
        <v>152.34</v>
      </c>
      <c r="C41" t="str">
        <v>U1588A</v>
      </c>
      <c r="D41" t="str">
        <v>U1588A-40X</v>
      </c>
      <c r="E41">
        <v>299.7</v>
      </c>
      <c r="F41">
        <v>4.8</v>
      </c>
      <c r="G41">
        <v>4.8499999999999996</v>
      </c>
      <c r="H41">
        <v>101</v>
      </c>
      <c r="I41" s="36">
        <v>0.98969072164948457</v>
      </c>
      <c r="J41" s="36">
        <v>0.99009900990099009</v>
      </c>
      <c r="K41" t="str">
        <v>U1588A</v>
      </c>
      <c r="L41" t="str">
        <v>U1588A-40X</v>
      </c>
      <c r="M41" s="36">
        <v>13.076000000000001</v>
      </c>
      <c r="N41" s="36">
        <v>312.77600000000001</v>
      </c>
      <c r="O41" t="str">
        <v>U1588D-23X</v>
      </c>
      <c r="P41" s="36">
        <v>7.46</v>
      </c>
      <c r="Q41" s="36">
        <v>144.88</v>
      </c>
      <c r="R41" s="37">
        <v>143.80000000000001</v>
      </c>
      <c r="S41" s="36">
        <v>1.0799999999999841</v>
      </c>
      <c r="T41" s="36">
        <v>0.69602272727272729</v>
      </c>
      <c r="U41" s="36">
        <v>0.69930069930069927</v>
      </c>
      <c r="V41" s="36">
        <v>1.5443999999999773</v>
      </c>
      <c r="W41" s="36">
        <v>145.34439999999998</v>
      </c>
      <c r="X41" s="43">
        <v>46.439999999998349</v>
      </c>
      <c r="Y41" t="str">
        <v>U1588A-6H</v>
      </c>
      <c r="Z41" t="str">
        <v>U1588A-6H-5</v>
      </c>
      <c r="AA41" s="39">
        <v>46.21</v>
      </c>
      <c r="AB41" t="str">
        <v>U1588D-23X-2</v>
      </c>
      <c r="AC41" s="39">
        <v>145.30000000000001</v>
      </c>
      <c r="AD41" s="37">
        <v>4.4399999999967577</v>
      </c>
      <c r="AE41" t="str">
        <v>U1588D-23X-2, 4.4 cm</v>
      </c>
    </row>
    <row r="42" spans="1:31" x14ac:dyDescent="0.15">
      <c r="A42" t="str">
        <v>U1588B</v>
      </c>
      <c r="B42">
        <v>155.38800000000001</v>
      </c>
      <c r="C42" t="str">
        <v>U1588A</v>
      </c>
      <c r="D42" t="str">
        <v>U1588A-41X</v>
      </c>
      <c r="E42">
        <v>304.5</v>
      </c>
      <c r="F42">
        <v>4.9000000000000004</v>
      </c>
      <c r="G42">
        <v>6.86</v>
      </c>
      <c r="H42">
        <v>140</v>
      </c>
      <c r="I42" s="36">
        <v>0.7142857142857143</v>
      </c>
      <c r="J42" s="36">
        <v>0.7142857142857143</v>
      </c>
      <c r="K42" t="str">
        <v>U1588A</v>
      </c>
      <c r="L42" t="str">
        <v>U1588A-41X</v>
      </c>
      <c r="M42" s="36">
        <v>13.202</v>
      </c>
      <c r="N42" s="36">
        <v>317.702</v>
      </c>
      <c r="O42" t="str">
        <v>U1588B-23X</v>
      </c>
      <c r="P42" s="36">
        <v>6.8220000000000001</v>
      </c>
      <c r="Q42" s="36">
        <v>148.566</v>
      </c>
      <c r="R42" s="37">
        <v>146</v>
      </c>
      <c r="S42" s="36">
        <v>2.5660000000000025</v>
      </c>
      <c r="T42" s="36">
        <v>0.6460296096904441</v>
      </c>
      <c r="U42" s="36">
        <v>0.64516129032258063</v>
      </c>
      <c r="V42" s="36">
        <v>3.9773000000000041</v>
      </c>
      <c r="W42" s="36">
        <v>149.97730000000001</v>
      </c>
      <c r="X42" s="43">
        <v>141.13000000000113</v>
      </c>
      <c r="Y42" t="str">
        <v>U1588A-6H</v>
      </c>
      <c r="Z42" t="str">
        <v>U1588A-6H-6</v>
      </c>
      <c r="AA42" s="39">
        <v>47.74</v>
      </c>
      <c r="AB42" t="str">
        <v>U1588B-23X-3</v>
      </c>
      <c r="AC42" s="39">
        <v>148.97999999999999</v>
      </c>
      <c r="AD42" s="37">
        <v>99.730000000002406</v>
      </c>
      <c r="AE42" t="str">
        <v>U1588B-23X-3, 99.7 cm</v>
      </c>
    </row>
    <row r="43" spans="1:31" x14ac:dyDescent="0.15">
      <c r="A43" t="str">
        <v>U1588C</v>
      </c>
      <c r="B43">
        <v>157.482</v>
      </c>
      <c r="C43" t="str">
        <v>U1588A</v>
      </c>
      <c r="D43" t="str">
        <v>U1588A-42X</v>
      </c>
      <c r="E43">
        <v>309.39999999999998</v>
      </c>
      <c r="F43">
        <v>4.8</v>
      </c>
      <c r="G43">
        <v>5.03</v>
      </c>
      <c r="H43">
        <v>105</v>
      </c>
      <c r="I43" s="36">
        <v>0.95427435387673953</v>
      </c>
      <c r="J43" s="36">
        <v>0.95238095238095233</v>
      </c>
      <c r="K43" t="str">
        <v>U1588A</v>
      </c>
      <c r="L43" t="str">
        <v>U1588A-42X</v>
      </c>
      <c r="M43" s="36">
        <v>12.9</v>
      </c>
      <c r="N43" s="36">
        <v>322.3</v>
      </c>
      <c r="O43" t="str">
        <v>U1588C-14X</v>
      </c>
      <c r="P43" s="36">
        <v>5.3929999999999998</v>
      </c>
      <c r="Q43" s="36">
        <v>152.089</v>
      </c>
      <c r="R43" s="37">
        <v>151.30000000000001</v>
      </c>
      <c r="S43" s="36">
        <v>0.78899999999998727</v>
      </c>
      <c r="T43" s="36">
        <v>0.65595716198125842</v>
      </c>
      <c r="U43" s="36">
        <v>0.65789473684210531</v>
      </c>
      <c r="V43" s="36">
        <v>1.1992799999999806</v>
      </c>
      <c r="W43" s="36">
        <v>152.49928</v>
      </c>
      <c r="X43" s="43">
        <v>41.02800000000002</v>
      </c>
      <c r="Y43" t="str">
        <v>U1588A-6H</v>
      </c>
      <c r="Z43" t="str">
        <v>U1588A-6H-7</v>
      </c>
      <c r="AA43" s="39">
        <v>49.26</v>
      </c>
      <c r="AB43" t="str">
        <v>U1588C-14X-1</v>
      </c>
      <c r="AC43" s="39">
        <v>151.30000000000001</v>
      </c>
      <c r="AD43" s="37">
        <v>119.92799999999875</v>
      </c>
      <c r="AE43" t="str">
        <v>U1588C-14X-1, 119.9 cm</v>
      </c>
    </row>
    <row r="44" spans="1:31" x14ac:dyDescent="0.15">
      <c r="A44" t="str">
        <v>U1588B</v>
      </c>
      <c r="B44">
        <v>160.27199999999999</v>
      </c>
      <c r="C44" t="str">
        <v>U1588A</v>
      </c>
      <c r="D44" t="str">
        <v>U1588A-43X</v>
      </c>
      <c r="E44">
        <v>314.2</v>
      </c>
      <c r="F44">
        <v>9.6999999999999993</v>
      </c>
      <c r="G44">
        <v>9.66</v>
      </c>
      <c r="H44">
        <v>100</v>
      </c>
      <c r="I44" s="36">
        <v>1</v>
      </c>
      <c r="J44" s="36">
        <v>1</v>
      </c>
      <c r="K44" t="str">
        <v>U1588A</v>
      </c>
      <c r="L44" t="str">
        <v>U1588A-43X</v>
      </c>
      <c r="M44" s="36">
        <v>12.422000000000001</v>
      </c>
      <c r="N44" s="36">
        <v>326.62200000000001</v>
      </c>
      <c r="O44" t="str">
        <v>U1588B-24X</v>
      </c>
      <c r="P44" s="36">
        <v>7.048</v>
      </c>
      <c r="Q44" s="36">
        <v>153.22399999999999</v>
      </c>
      <c r="R44" s="37">
        <v>150.80000000000001</v>
      </c>
      <c r="S44" s="36">
        <v>2.4239999999999782</v>
      </c>
      <c r="T44" s="36">
        <v>0.75384615384615394</v>
      </c>
      <c r="U44" s="36">
        <v>0.75187969924812026</v>
      </c>
      <c r="V44" s="36">
        <v>3.2239199999999713</v>
      </c>
      <c r="W44" s="36">
        <v>154.02391999999998</v>
      </c>
      <c r="X44" s="43">
        <v>79.991999999998598</v>
      </c>
      <c r="Y44" t="str">
        <v>U1588A-6H</v>
      </c>
      <c r="Z44" t="str">
        <v>U1588A-6H-CC</v>
      </c>
      <c r="AA44" s="39">
        <v>49.84</v>
      </c>
      <c r="AB44" t="str">
        <v>U1588B-24X-3</v>
      </c>
      <c r="AC44" s="39">
        <v>153.78</v>
      </c>
      <c r="AD44" s="37">
        <v>24.391999999997438</v>
      </c>
      <c r="AE44" t="str">
        <v>U1588B-24X-3, 24.4 cm</v>
      </c>
    </row>
    <row r="45" spans="1:31" x14ac:dyDescent="0.15">
      <c r="A45" t="str">
        <v>U1588D</v>
      </c>
      <c r="B45">
        <v>162.20099999999999</v>
      </c>
      <c r="C45" t="str">
        <v>U1588A</v>
      </c>
      <c r="D45" t="str">
        <v>U1588A-44X</v>
      </c>
      <c r="E45">
        <v>323.89999999999998</v>
      </c>
      <c r="F45">
        <v>4.9000000000000004</v>
      </c>
      <c r="G45">
        <v>6.45</v>
      </c>
      <c r="H45">
        <v>132</v>
      </c>
      <c r="I45" s="36">
        <v>0.75968992248062017</v>
      </c>
      <c r="J45" s="36">
        <v>0.75757575757575757</v>
      </c>
      <c r="K45" t="str">
        <v>U1588A</v>
      </c>
      <c r="L45" t="str">
        <v>U1588A-44X</v>
      </c>
      <c r="M45" s="36">
        <v>12.624000000000001</v>
      </c>
      <c r="N45" s="36">
        <v>336.524</v>
      </c>
      <c r="O45" t="str">
        <v>U1588D-25X</v>
      </c>
      <c r="P45" s="36">
        <v>7.89</v>
      </c>
      <c r="Q45" s="36">
        <v>154.31100000000001</v>
      </c>
      <c r="R45" s="37">
        <v>153.5</v>
      </c>
      <c r="S45" s="36">
        <v>0.81100000000000705</v>
      </c>
      <c r="T45" s="36">
        <v>0.61403508771929827</v>
      </c>
      <c r="U45" s="36">
        <v>0.61349693251533743</v>
      </c>
      <c r="V45" s="36">
        <v>1.3219300000000114</v>
      </c>
      <c r="W45" s="36">
        <v>154.82193000000001</v>
      </c>
      <c r="X45" s="43">
        <v>51.093000000000188</v>
      </c>
      <c r="Y45" t="str">
        <v>U1588A-7H</v>
      </c>
      <c r="Z45" t="str">
        <v>U1588A-7H-1</v>
      </c>
      <c r="AA45" s="39">
        <v>49.7</v>
      </c>
      <c r="AB45" t="str">
        <v>U1588D-25X-1</v>
      </c>
      <c r="AC45" s="39">
        <v>153.5</v>
      </c>
      <c r="AD45" s="37">
        <v>132.19300000000089</v>
      </c>
      <c r="AE45" t="str">
        <v>U1588D-25X-1, 132.2 cm</v>
      </c>
    </row>
    <row r="46" spans="1:31" x14ac:dyDescent="0.15">
      <c r="A46" t="str">
        <v>U1588B</v>
      </c>
      <c r="B46">
        <v>166.16</v>
      </c>
      <c r="C46" t="str">
        <v>U1588A</v>
      </c>
      <c r="D46" t="str">
        <v>U1588A-45X</v>
      </c>
      <c r="E46">
        <v>328.8</v>
      </c>
      <c r="F46">
        <v>4.8</v>
      </c>
      <c r="G46">
        <v>5.71</v>
      </c>
      <c r="H46">
        <v>119</v>
      </c>
      <c r="I46" s="36">
        <v>0.84063047285464099</v>
      </c>
      <c r="J46" s="36">
        <v>0.84033613445378152</v>
      </c>
      <c r="K46" t="str">
        <v>U1588A</v>
      </c>
      <c r="L46" t="str">
        <v>U1588A-45X</v>
      </c>
      <c r="M46" s="36">
        <v>12.75</v>
      </c>
      <c r="N46" s="36">
        <v>341.55</v>
      </c>
      <c r="O46" t="str">
        <v>U1588B-25X</v>
      </c>
      <c r="P46" s="36">
        <v>7.1989999999999998</v>
      </c>
      <c r="Q46" s="36">
        <v>158.96099999999998</v>
      </c>
      <c r="R46" s="37">
        <v>155.69999999999999</v>
      </c>
      <c r="S46" s="36">
        <v>3.2609999999999957</v>
      </c>
      <c r="T46" s="36">
        <v>0.625</v>
      </c>
      <c r="U46" s="36">
        <v>0.625</v>
      </c>
      <c r="V46" s="36">
        <v>5.2175999999999929</v>
      </c>
      <c r="W46" s="36">
        <v>160.91759999999999</v>
      </c>
      <c r="X46" s="43">
        <v>195.66000000000088</v>
      </c>
      <c r="Y46" t="str">
        <v>U1588A-7H</v>
      </c>
      <c r="Z46" t="str">
        <v>U1588A-7H-2</v>
      </c>
      <c r="AA46" s="39">
        <v>51.16</v>
      </c>
      <c r="AB46" t="str">
        <v>U1588B-25X-4</v>
      </c>
      <c r="AC46" s="39">
        <v>160.16999999999999</v>
      </c>
      <c r="AD46" s="37">
        <v>74.760000000000559</v>
      </c>
      <c r="AE46" t="str">
        <v>U1588B-25X-4, 74.8 cm</v>
      </c>
    </row>
    <row r="47" spans="1:31" x14ac:dyDescent="0.15">
      <c r="A47" t="str">
        <v>U1588D</v>
      </c>
      <c r="B47">
        <v>167.35499999999999</v>
      </c>
      <c r="C47" t="str">
        <v>U1588A</v>
      </c>
      <c r="D47" t="str">
        <v>U1588A-46X</v>
      </c>
      <c r="E47">
        <v>333.6</v>
      </c>
      <c r="F47">
        <v>4.9000000000000004</v>
      </c>
      <c r="G47">
        <v>5.38</v>
      </c>
      <c r="H47">
        <v>110</v>
      </c>
      <c r="I47" s="36">
        <v>0.91078066914498146</v>
      </c>
      <c r="J47" s="36">
        <v>0.90909090909090906</v>
      </c>
      <c r="K47" t="str">
        <v>U1588A</v>
      </c>
      <c r="L47" t="str">
        <v>U1588A-46X</v>
      </c>
      <c r="M47" s="36">
        <v>12.548</v>
      </c>
      <c r="N47" s="36">
        <v>346.14800000000002</v>
      </c>
      <c r="O47" t="str">
        <v>U1588D-26X</v>
      </c>
      <c r="P47" s="36">
        <v>8.1170000000000009</v>
      </c>
      <c r="Q47" s="36">
        <v>159.238</v>
      </c>
      <c r="R47" s="37">
        <v>158.4</v>
      </c>
      <c r="S47" s="36">
        <v>0.83799999999999386</v>
      </c>
      <c r="T47" s="36">
        <v>0.75376884422110557</v>
      </c>
      <c r="U47" s="36">
        <v>0.75187969924812026</v>
      </c>
      <c r="V47" s="36">
        <v>1.1145399999999919</v>
      </c>
      <c r="W47" s="36">
        <v>159.51454000000001</v>
      </c>
      <c r="X47" s="43">
        <v>27.654000000001133</v>
      </c>
      <c r="Y47" t="str">
        <v>U1588A-7H</v>
      </c>
      <c r="Z47" t="str">
        <v>U1588A-7H-3</v>
      </c>
      <c r="AA47" s="39">
        <v>52.65</v>
      </c>
      <c r="AB47" t="str">
        <v>U1588D-26X-1</v>
      </c>
      <c r="AC47" s="39">
        <v>158.4</v>
      </c>
      <c r="AD47" s="37">
        <v>111.45400000000052</v>
      </c>
      <c r="AE47" t="str">
        <v>U1588D-26X-1, 111.5 cm</v>
      </c>
    </row>
    <row r="48" spans="1:31" x14ac:dyDescent="0.15">
      <c r="A48" t="str">
        <v>U1588B</v>
      </c>
      <c r="B48">
        <v>172.25200000000001</v>
      </c>
      <c r="C48" t="str">
        <v>U1588A</v>
      </c>
      <c r="D48" t="str">
        <v>U1588A-47X</v>
      </c>
      <c r="E48">
        <v>338.5</v>
      </c>
      <c r="F48">
        <v>4.8</v>
      </c>
      <c r="G48">
        <v>6.04</v>
      </c>
      <c r="H48">
        <v>126</v>
      </c>
      <c r="I48" s="36">
        <v>0.79470198675496684</v>
      </c>
      <c r="J48" s="36">
        <v>0.79365079365079361</v>
      </c>
      <c r="K48" t="str">
        <v>U1588A</v>
      </c>
      <c r="L48" t="str">
        <v>U1588A-47X</v>
      </c>
      <c r="M48" s="36">
        <v>12.472</v>
      </c>
      <c r="N48" s="36">
        <v>350.97199999999998</v>
      </c>
      <c r="O48" t="str">
        <v>U1588B-27X</v>
      </c>
      <c r="P48" s="36">
        <v>7.476</v>
      </c>
      <c r="Q48" s="36">
        <v>164.77600000000001</v>
      </c>
      <c r="R48" s="37">
        <v>162.5</v>
      </c>
      <c r="S48" s="36">
        <v>2.2760000000000105</v>
      </c>
      <c r="T48" s="36">
        <v>0.7250755287009063</v>
      </c>
      <c r="U48" s="36">
        <v>0.72463768115942029</v>
      </c>
      <c r="V48" s="36">
        <v>3.1408800000000143</v>
      </c>
      <c r="W48" s="36">
        <v>165.64088000000001</v>
      </c>
      <c r="X48" s="43">
        <v>86.487999999999943</v>
      </c>
      <c r="Y48" t="str">
        <v>U1588A-7H</v>
      </c>
      <c r="Z48" t="str">
        <v>U1588A-7H-4</v>
      </c>
      <c r="AA48" s="39">
        <v>54.16</v>
      </c>
      <c r="AB48" t="str">
        <v>U1588B-27X-3</v>
      </c>
      <c r="AC48" s="39">
        <v>165.48</v>
      </c>
      <c r="AD48" s="37">
        <v>16.088000000002012</v>
      </c>
      <c r="AE48" t="str">
        <v>U1588B-27X-3, 16.1 cm</v>
      </c>
    </row>
    <row r="49" spans="1:31" x14ac:dyDescent="0.15">
      <c r="A49" t="str">
        <v>U1588B</v>
      </c>
      <c r="B49">
        <v>174.37299999999999</v>
      </c>
      <c r="C49" t="str">
        <v>U1588A</v>
      </c>
      <c r="D49" t="str">
        <v>U1588A-48X</v>
      </c>
      <c r="E49">
        <v>343.3</v>
      </c>
      <c r="F49">
        <v>4.9000000000000004</v>
      </c>
      <c r="G49">
        <v>6.16</v>
      </c>
      <c r="H49">
        <v>126</v>
      </c>
      <c r="I49" s="36">
        <v>0.79545454545454553</v>
      </c>
      <c r="J49" s="36">
        <v>0.79365079365079361</v>
      </c>
      <c r="K49" t="str">
        <v>U1588A</v>
      </c>
      <c r="L49" t="str">
        <v>U1588A-48X</v>
      </c>
      <c r="M49" s="36">
        <v>13.327999999999999</v>
      </c>
      <c r="N49" s="36">
        <v>356.62799999999999</v>
      </c>
      <c r="O49" t="str">
        <v>U1588B-28X</v>
      </c>
      <c r="P49" s="36">
        <v>6.8209999999999997</v>
      </c>
      <c r="Q49" s="36">
        <v>167.55199999999999</v>
      </c>
      <c r="R49" s="37">
        <v>167.3</v>
      </c>
      <c r="S49" s="36">
        <v>0.25199999999998113</v>
      </c>
      <c r="T49" s="36">
        <v>0.61250000000000004</v>
      </c>
      <c r="U49" s="36">
        <v>0.61349693251533743</v>
      </c>
      <c r="V49" s="36">
        <v>0.41075999999996921</v>
      </c>
      <c r="W49" s="36">
        <v>167.71075999999999</v>
      </c>
      <c r="X49" s="43">
        <v>15.87600000000009</v>
      </c>
      <c r="Y49" t="str">
        <v>U1588A-7H</v>
      </c>
      <c r="Z49" t="str">
        <v>U1588A-7H-5</v>
      </c>
      <c r="AA49" s="39">
        <v>55.67</v>
      </c>
      <c r="AB49" t="str">
        <v>U1588B-28X-1</v>
      </c>
      <c r="AC49" s="39">
        <v>167.3</v>
      </c>
      <c r="AD49" s="37">
        <v>41.075999999998203</v>
      </c>
      <c r="AE49" t="str">
        <v>U1588B-28X-1, 41.1 cm</v>
      </c>
    </row>
    <row r="50" spans="1:31" x14ac:dyDescent="0.15">
      <c r="A50" t="str">
        <v>U1588D</v>
      </c>
      <c r="B50">
        <v>176.63499999999999</v>
      </c>
      <c r="C50" t="str">
        <v>U1588A</v>
      </c>
      <c r="D50" t="str">
        <v>U1588A-49X</v>
      </c>
      <c r="E50">
        <v>348.2</v>
      </c>
      <c r="F50">
        <v>4.8</v>
      </c>
      <c r="G50">
        <v>6.11</v>
      </c>
      <c r="H50">
        <v>127</v>
      </c>
      <c r="I50" s="36">
        <v>0.78559738134206214</v>
      </c>
      <c r="J50" s="36">
        <v>0.78740157480314965</v>
      </c>
      <c r="K50" t="str">
        <v>U1588A</v>
      </c>
      <c r="L50" t="str">
        <v>U1588A-49X</v>
      </c>
      <c r="M50" s="36">
        <v>12.773999999999999</v>
      </c>
      <c r="N50" s="36">
        <v>360.97399999999999</v>
      </c>
      <c r="O50" t="str">
        <v>U1588D-28X</v>
      </c>
      <c r="P50" s="36">
        <v>6.984</v>
      </c>
      <c r="Q50" s="36">
        <v>169.65099999999998</v>
      </c>
      <c r="R50" s="37">
        <v>169.3</v>
      </c>
      <c r="S50" s="36">
        <v>0.35099999999997067</v>
      </c>
      <c r="T50" s="36">
        <v>0.61224489795918369</v>
      </c>
      <c r="U50" s="36">
        <v>0.61349693251533743</v>
      </c>
      <c r="V50" s="36">
        <v>0.57212999999995218</v>
      </c>
      <c r="W50" s="36">
        <v>169.87212999999997</v>
      </c>
      <c r="X50" s="43">
        <v>22.112999999998806</v>
      </c>
      <c r="Y50" t="str">
        <v>U1588A-7H</v>
      </c>
      <c r="Z50" t="str">
        <v>U1588A-7H-6</v>
      </c>
      <c r="AA50" s="39">
        <v>57.19</v>
      </c>
      <c r="AB50" t="str">
        <v>U1588D-28X-1</v>
      </c>
      <c r="AC50" s="39">
        <v>169.3</v>
      </c>
      <c r="AD50" s="37">
        <v>57.212999999995873</v>
      </c>
      <c r="AE50" t="str">
        <v>U1588D-28X-1, 57.2 cm</v>
      </c>
    </row>
    <row r="51" spans="1:31" x14ac:dyDescent="0.15">
      <c r="A51" t="str">
        <v>U1588C</v>
      </c>
      <c r="B51">
        <v>180.994</v>
      </c>
      <c r="C51" t="str">
        <v>U1588B</v>
      </c>
      <c r="D51" t="str">
        <v>U1588B-1H</v>
      </c>
      <c r="E51">
        <v>0</v>
      </c>
      <c r="F51">
        <v>5.8</v>
      </c>
      <c r="G51">
        <v>5.85</v>
      </c>
      <c r="H51">
        <v>101</v>
      </c>
      <c r="I51" s="36">
        <v>0.99145299145299148</v>
      </c>
      <c r="J51" s="36">
        <v>0.99009900990099009</v>
      </c>
      <c r="K51" t="str">
        <v>U1588B</v>
      </c>
      <c r="L51" t="str">
        <v>U1588B-1H</v>
      </c>
      <c r="M51" s="36">
        <v>0.10299999999999999</v>
      </c>
      <c r="N51" s="36">
        <v>0.10299999999999999</v>
      </c>
      <c r="O51" t="str">
        <v>U1588C-18X</v>
      </c>
      <c r="P51" s="36">
        <v>7.5830000000000002</v>
      </c>
      <c r="Q51" s="36">
        <v>173.411</v>
      </c>
      <c r="R51" s="37">
        <v>170.7</v>
      </c>
      <c r="S51" s="36">
        <v>2.7110000000000127</v>
      </c>
      <c r="T51" s="36">
        <v>0.68820224719101131</v>
      </c>
      <c r="U51" s="36">
        <v>0.68965517241379315</v>
      </c>
      <c r="V51" s="36">
        <v>3.9309500000000184</v>
      </c>
      <c r="W51" s="36">
        <v>174.63095000000001</v>
      </c>
      <c r="X51" s="43">
        <v>121.99500000000114</v>
      </c>
      <c r="Y51" t="str">
        <v>U1588A-7H</v>
      </c>
      <c r="Z51" t="str">
        <v>U1588A-7H-7</v>
      </c>
      <c r="AA51" s="39">
        <v>58.71</v>
      </c>
      <c r="AB51" t="str">
        <v>U1588C-18X-3</v>
      </c>
      <c r="AC51" s="39">
        <v>173.68</v>
      </c>
      <c r="AD51" s="37">
        <v>95.095000000000596</v>
      </c>
      <c r="AE51" t="str">
        <v>U1588C-18X-3, 95.1 cm</v>
      </c>
    </row>
    <row r="52" spans="1:31" x14ac:dyDescent="0.15">
      <c r="A52" t="str">
        <v>U1588D</v>
      </c>
      <c r="B52">
        <v>183.07300000000001</v>
      </c>
      <c r="C52" t="str">
        <v>U1588B</v>
      </c>
      <c r="D52" t="str">
        <v>U1588B-2H</v>
      </c>
      <c r="E52">
        <v>5.8</v>
      </c>
      <c r="F52">
        <v>9.5</v>
      </c>
      <c r="G52">
        <v>9.85</v>
      </c>
      <c r="H52">
        <v>104</v>
      </c>
      <c r="I52" s="36">
        <v>0.96446700507614214</v>
      </c>
      <c r="J52" s="36">
        <v>0.96153846153846156</v>
      </c>
      <c r="K52" t="str">
        <v>U1588B</v>
      </c>
      <c r="L52" t="str">
        <v>U1588B-2H</v>
      </c>
      <c r="M52" s="36">
        <v>0.48799999999999999</v>
      </c>
      <c r="N52" s="36">
        <v>6.2880000000000003</v>
      </c>
      <c r="O52" t="str">
        <v>U1588D-29X</v>
      </c>
      <c r="P52" s="36">
        <v>7.2610000000000001</v>
      </c>
      <c r="Q52" s="36">
        <v>175.81200000000001</v>
      </c>
      <c r="R52" s="37">
        <v>174.1</v>
      </c>
      <c r="S52" s="36">
        <v>1.7120000000000175</v>
      </c>
      <c r="T52" s="36">
        <v>0.69014084507042261</v>
      </c>
      <c r="U52" s="36">
        <v>0.68965517241379315</v>
      </c>
      <c r="V52" s="36">
        <v>2.482400000000025</v>
      </c>
      <c r="W52" s="36">
        <v>176.58240000000001</v>
      </c>
      <c r="X52" s="43">
        <v>77.039999999999509</v>
      </c>
      <c r="Y52" t="str">
        <v>U1588A-7H</v>
      </c>
      <c r="Z52" t="str">
        <v>U1588A-7H-CC</v>
      </c>
      <c r="AA52" s="39">
        <v>59.46</v>
      </c>
      <c r="AB52" t="str">
        <v>U1588D-29X-2</v>
      </c>
      <c r="AC52" s="39">
        <v>175.59</v>
      </c>
      <c r="AD52" s="37">
        <v>99.24000000000035</v>
      </c>
      <c r="AE52" t="str">
        <v>U1588D-29X-2, 99.2 cm</v>
      </c>
    </row>
    <row r="53" spans="1:31" x14ac:dyDescent="0.15">
      <c r="A53" t="str">
        <v>U1588B</v>
      </c>
      <c r="B53">
        <v>184.34700000000001</v>
      </c>
      <c r="C53" t="str">
        <v>U1588B</v>
      </c>
      <c r="D53" t="str">
        <v>U1588B-3H</v>
      </c>
      <c r="E53">
        <v>15.3</v>
      </c>
      <c r="F53">
        <v>9.5</v>
      </c>
      <c r="G53">
        <v>9.68</v>
      </c>
      <c r="H53">
        <v>102</v>
      </c>
      <c r="I53" s="36">
        <v>0.98140495867768596</v>
      </c>
      <c r="J53" s="36">
        <v>0.98039215686274506</v>
      </c>
      <c r="K53" t="str">
        <v>U1588B</v>
      </c>
      <c r="L53" t="str">
        <v>U1588B-3H</v>
      </c>
      <c r="M53" s="36">
        <v>-0.114</v>
      </c>
      <c r="N53" s="36">
        <v>15.186</v>
      </c>
      <c r="O53" t="str">
        <v>U1588B-30X</v>
      </c>
      <c r="P53" s="36">
        <v>7.2240000000000002</v>
      </c>
      <c r="Q53" s="36">
        <v>177.12300000000002</v>
      </c>
      <c r="R53" s="37">
        <v>177</v>
      </c>
      <c r="S53" s="36">
        <v>0.12300000000001887</v>
      </c>
      <c r="T53" s="36">
        <v>0.58333333333333337</v>
      </c>
      <c r="U53" s="36">
        <v>0.58479532163742687</v>
      </c>
      <c r="V53" s="36">
        <v>0.2103300000000323</v>
      </c>
      <c r="W53" s="36">
        <v>177.21033000000003</v>
      </c>
      <c r="X53" s="43">
        <v>8.7330000000008567</v>
      </c>
      <c r="Y53" t="str">
        <v>U1588A-8H</v>
      </c>
      <c r="Z53" t="str">
        <v>U1588A-8H-1</v>
      </c>
      <c r="AA53" s="39">
        <v>59.2</v>
      </c>
      <c r="AB53" t="str">
        <v>U1588B-30X-1</v>
      </c>
      <c r="AC53" s="39">
        <v>177</v>
      </c>
      <c r="AD53" s="37">
        <v>21.033000000002744</v>
      </c>
      <c r="AE53" t="str">
        <v>U1588B-30X-1, 21 cm</v>
      </c>
    </row>
    <row r="54" spans="1:31" x14ac:dyDescent="0.15">
      <c r="A54" t="str">
        <v>U1588D</v>
      </c>
      <c r="B54">
        <v>188.80699999999999</v>
      </c>
      <c r="C54" t="str">
        <v>U1588B</v>
      </c>
      <c r="D54" t="str">
        <v>U1588B-4H</v>
      </c>
      <c r="E54">
        <v>24.8</v>
      </c>
      <c r="F54">
        <v>9.5</v>
      </c>
      <c r="G54">
        <v>9.92</v>
      </c>
      <c r="H54">
        <v>104</v>
      </c>
      <c r="I54" s="36">
        <v>0.95766129032258063</v>
      </c>
      <c r="J54" s="36">
        <v>0.96153846153846156</v>
      </c>
      <c r="K54" t="str">
        <v>U1588B</v>
      </c>
      <c r="L54" t="str">
        <v>U1588B-4H</v>
      </c>
      <c r="M54" s="36">
        <v>4.1000000000000002E-2</v>
      </c>
      <c r="N54" s="36">
        <v>24.841000000000001</v>
      </c>
      <c r="O54" t="str">
        <v>U1588D-30X</v>
      </c>
      <c r="P54" s="36">
        <v>7.1360000000000001</v>
      </c>
      <c r="Q54" s="36">
        <v>181.67099999999999</v>
      </c>
      <c r="R54" s="37">
        <v>179</v>
      </c>
      <c r="S54" s="36">
        <v>2.6709999999999923</v>
      </c>
      <c r="T54" s="36">
        <v>0.6827880512091038</v>
      </c>
      <c r="U54" s="36">
        <v>0.68493150684931503</v>
      </c>
      <c r="V54" s="36">
        <v>3.8996599999999888</v>
      </c>
      <c r="W54" s="36">
        <v>182.89965999999998</v>
      </c>
      <c r="X54" s="43">
        <v>122.86599999999908</v>
      </c>
      <c r="Y54" t="str">
        <v>U1588A-8H</v>
      </c>
      <c r="Z54" t="str">
        <v>U1588A-8H-2</v>
      </c>
      <c r="AA54" s="39">
        <v>60.66</v>
      </c>
      <c r="AB54" t="str">
        <v>U1588D-30X-3</v>
      </c>
      <c r="AC54" s="39">
        <v>181.99</v>
      </c>
      <c r="AD54" s="37">
        <v>90.965999999997393</v>
      </c>
      <c r="AE54" t="str">
        <v>U1588D-30X-3, 91 cm</v>
      </c>
    </row>
    <row r="55" spans="1:31" x14ac:dyDescent="0.15">
      <c r="A55" t="str">
        <v>U1588B</v>
      </c>
      <c r="B55">
        <v>190.82599999999999</v>
      </c>
      <c r="C55" t="str">
        <v>U1588B</v>
      </c>
      <c r="D55" t="str">
        <v>U1588B-5H</v>
      </c>
      <c r="E55">
        <v>34.299999999999997</v>
      </c>
      <c r="F55">
        <v>9.5</v>
      </c>
      <c r="G55">
        <v>9.5500000000000007</v>
      </c>
      <c r="H55">
        <v>101</v>
      </c>
      <c r="I55" s="36">
        <v>0.9947643979057591</v>
      </c>
      <c r="J55" s="36">
        <v>0.99009900990099009</v>
      </c>
      <c r="K55" t="str">
        <v>U1588B</v>
      </c>
      <c r="L55" t="str">
        <v>U1588B-5H</v>
      </c>
      <c r="M55" s="36">
        <v>0.19600000000000001</v>
      </c>
      <c r="N55" s="36">
        <v>34.496000000000002</v>
      </c>
      <c r="O55" t="str">
        <v>U1588B-31X</v>
      </c>
      <c r="P55" s="36">
        <v>7.6509999999999998</v>
      </c>
      <c r="Q55" s="36">
        <v>183.17499999999998</v>
      </c>
      <c r="R55" s="37">
        <v>181.9</v>
      </c>
      <c r="S55" s="36">
        <v>1.2749999999999773</v>
      </c>
      <c r="T55" s="36">
        <v>0.75471698113207542</v>
      </c>
      <c r="U55" s="36">
        <v>0.75187969924812026</v>
      </c>
      <c r="V55" s="36">
        <v>1.6957499999999699</v>
      </c>
      <c r="W55" s="36">
        <v>183.59574999999998</v>
      </c>
      <c r="X55" s="43">
        <v>42.074999999999818</v>
      </c>
      <c r="Y55" t="str">
        <v>U1588A-8H</v>
      </c>
      <c r="Z55" t="str">
        <v>U1588A-8H-3</v>
      </c>
      <c r="AA55" s="39">
        <v>62.13</v>
      </c>
      <c r="AB55" t="str">
        <v>U1588B-31X-2</v>
      </c>
      <c r="AC55" s="39">
        <v>183.39</v>
      </c>
      <c r="AD55" s="37">
        <v>20.574999999999477</v>
      </c>
      <c r="AE55" t="str">
        <v>U1588B-31X-2, 20.6 cm</v>
      </c>
    </row>
    <row r="56" spans="1:31" x14ac:dyDescent="0.15">
      <c r="A56" t="str">
        <v>U1588D</v>
      </c>
      <c r="B56">
        <v>193.55</v>
      </c>
      <c r="C56" t="str">
        <v>U1588B</v>
      </c>
      <c r="D56" t="str">
        <v>U1588B-6H</v>
      </c>
      <c r="E56">
        <v>43.8</v>
      </c>
      <c r="F56">
        <v>9.5</v>
      </c>
      <c r="G56">
        <v>10.1</v>
      </c>
      <c r="H56">
        <v>104</v>
      </c>
      <c r="I56" s="36">
        <v>0.94059405940594065</v>
      </c>
      <c r="J56" s="36">
        <v>0.96153846153846156</v>
      </c>
      <c r="K56" t="str">
        <v>U1588B</v>
      </c>
      <c r="L56" t="str">
        <v>U1588B-6H</v>
      </c>
      <c r="M56" s="36">
        <v>2.8000000000000001E-2</v>
      </c>
      <c r="N56" s="36">
        <v>43.828000000000003</v>
      </c>
      <c r="O56" t="str">
        <v>U1588D-31X</v>
      </c>
      <c r="P56" s="36">
        <v>6.91</v>
      </c>
      <c r="Q56" s="36">
        <v>186.64000000000001</v>
      </c>
      <c r="R56" s="37">
        <v>183.8</v>
      </c>
      <c r="S56" s="36">
        <v>2.8400000000000034</v>
      </c>
      <c r="T56" s="36">
        <v>0.68055555555555558</v>
      </c>
      <c r="U56" s="36">
        <v>0.68027210884353739</v>
      </c>
      <c r="V56" s="36">
        <v>4.1748000000000047</v>
      </c>
      <c r="W56" s="36">
        <v>187.97480000000002</v>
      </c>
      <c r="X56" s="43">
        <v>133.48000000000013</v>
      </c>
      <c r="Y56" t="str">
        <v>U1588A-8H</v>
      </c>
      <c r="Z56" t="str">
        <v>U1588A-8H-4</v>
      </c>
      <c r="AA56" s="39">
        <v>63.64</v>
      </c>
      <c r="AB56" t="str">
        <v>U1588D-31X-3</v>
      </c>
      <c r="AC56" s="39">
        <v>186.8</v>
      </c>
      <c r="AD56" s="37">
        <v>117.48000000000047</v>
      </c>
      <c r="AE56" t="str">
        <v>U1588D-31X-3, 117.5 cm</v>
      </c>
    </row>
    <row r="57" spans="1:31" x14ac:dyDescent="0.15">
      <c r="A57" t="str">
        <v>U1588B</v>
      </c>
      <c r="B57">
        <v>195.054</v>
      </c>
      <c r="C57" t="str">
        <v>U1588B</v>
      </c>
      <c r="D57" t="str">
        <v>U1588B-7H</v>
      </c>
      <c r="E57">
        <v>53.3</v>
      </c>
      <c r="F57">
        <v>9.5</v>
      </c>
      <c r="G57">
        <v>10.23</v>
      </c>
      <c r="H57">
        <v>106</v>
      </c>
      <c r="I57" s="36">
        <v>0.92864125122189634</v>
      </c>
      <c r="J57" s="36">
        <v>0.94339622641509435</v>
      </c>
      <c r="K57" t="str">
        <v>U1588B</v>
      </c>
      <c r="L57" t="str">
        <v>U1588B-7H</v>
      </c>
      <c r="M57" s="36">
        <v>0.52300000000000002</v>
      </c>
      <c r="N57" s="36">
        <v>53.823</v>
      </c>
      <c r="O57" t="str">
        <v>U1588B-32X</v>
      </c>
      <c r="P57" s="36">
        <v>7.8019999999999996</v>
      </c>
      <c r="Q57" s="36">
        <v>187.25200000000001</v>
      </c>
      <c r="R57" s="37">
        <v>186.7</v>
      </c>
      <c r="S57" s="36">
        <v>0.55200000000002092</v>
      </c>
      <c r="T57" s="36">
        <v>0.6990014265335236</v>
      </c>
      <c r="U57" s="36">
        <v>0.69930069930069927</v>
      </c>
      <c r="V57" s="36">
        <v>0.78936000000002993</v>
      </c>
      <c r="W57" s="36">
        <v>187.48936</v>
      </c>
      <c r="X57" s="43">
        <v>23.735999999999535</v>
      </c>
      <c r="Y57" t="str">
        <v>U1588A-8H</v>
      </c>
      <c r="Z57" t="str">
        <v>U1588A-8H-5</v>
      </c>
      <c r="AA57" s="39">
        <v>65.12</v>
      </c>
      <c r="AB57" t="str">
        <v>U1588B-32X-1</v>
      </c>
      <c r="AC57" s="39">
        <v>186.7</v>
      </c>
      <c r="AD57" s="37">
        <v>78.936000000001627</v>
      </c>
      <c r="AE57" t="str">
        <v>U1588B-32X-1, 78.9 cm</v>
      </c>
    </row>
    <row r="58" spans="1:31" x14ac:dyDescent="0.15">
      <c r="A58" t="str">
        <v>U1588C</v>
      </c>
      <c r="B58">
        <v>198.70400000000001</v>
      </c>
      <c r="C58" t="str">
        <v>U1588B</v>
      </c>
      <c r="D58" t="str">
        <v>U1588B-8H</v>
      </c>
      <c r="E58">
        <v>62.8</v>
      </c>
      <c r="F58">
        <v>9.5</v>
      </c>
      <c r="G58">
        <v>10.62</v>
      </c>
      <c r="H58">
        <v>112</v>
      </c>
      <c r="I58" s="36">
        <v>0.8945386064030133</v>
      </c>
      <c r="J58" s="36">
        <v>0.8928571428571429</v>
      </c>
      <c r="K58" t="str">
        <v>U1588B</v>
      </c>
      <c r="L58" t="str">
        <v>U1588B-8H</v>
      </c>
      <c r="M58" s="36">
        <v>1.3280000000000001</v>
      </c>
      <c r="N58" s="36">
        <v>64.128</v>
      </c>
      <c r="O58" t="str">
        <v>U1588C-22X</v>
      </c>
      <c r="P58" s="36">
        <v>8.3140000000000001</v>
      </c>
      <c r="Q58" s="36">
        <v>190.39000000000001</v>
      </c>
      <c r="R58" s="37">
        <v>190.1</v>
      </c>
      <c r="S58" s="36">
        <v>0.29000000000002046</v>
      </c>
      <c r="T58" s="36">
        <v>0.70100143061516451</v>
      </c>
      <c r="U58" s="36">
        <v>0.69930069930069927</v>
      </c>
      <c r="V58" s="36">
        <v>0.41470000000002927</v>
      </c>
      <c r="W58" s="36">
        <v>190.51470000000003</v>
      </c>
      <c r="X58" s="43">
        <v>12.470000000001846</v>
      </c>
      <c r="Y58" t="str">
        <v>U1588A-8H</v>
      </c>
      <c r="Z58" t="str">
        <v>U1588A-8H-6</v>
      </c>
      <c r="AA58" s="39">
        <v>66.67</v>
      </c>
      <c r="AB58" t="str">
        <v>U1588C-22X-1</v>
      </c>
      <c r="AC58" s="39">
        <v>190.1</v>
      </c>
      <c r="AD58" s="37">
        <v>41.470000000003893</v>
      </c>
      <c r="AE58" t="str">
        <v>U1588C-22X-1, 41.5 cm</v>
      </c>
    </row>
    <row r="59" spans="1:31" x14ac:dyDescent="0.15">
      <c r="A59" t="str">
        <v>U1588D</v>
      </c>
      <c r="B59">
        <v>203.113</v>
      </c>
      <c r="C59" t="str">
        <v>U1588B</v>
      </c>
      <c r="D59" t="str">
        <v>U1588B-9H</v>
      </c>
      <c r="E59">
        <v>72.3</v>
      </c>
      <c r="F59">
        <v>9.5</v>
      </c>
      <c r="G59">
        <v>10.47</v>
      </c>
      <c r="H59">
        <v>110</v>
      </c>
      <c r="I59" s="36">
        <v>0.90735434574976115</v>
      </c>
      <c r="J59" s="36">
        <v>0.90909090909090906</v>
      </c>
      <c r="K59" t="str">
        <v>U1588B</v>
      </c>
      <c r="L59" t="str">
        <v>U1588B-9H</v>
      </c>
      <c r="M59" s="36">
        <v>1.3819999999999999</v>
      </c>
      <c r="N59" s="36">
        <v>73.682000000000002</v>
      </c>
      <c r="O59" t="str">
        <v>U1588D-33X</v>
      </c>
      <c r="P59" s="36">
        <v>6.9859999999999998</v>
      </c>
      <c r="Q59" s="36">
        <v>196.12700000000001</v>
      </c>
      <c r="R59" s="37">
        <v>193.5</v>
      </c>
      <c r="S59" s="36">
        <v>2.6270000000000095</v>
      </c>
      <c r="T59" s="36">
        <v>0.69014084507042261</v>
      </c>
      <c r="U59" s="36">
        <v>0.68965517241379315</v>
      </c>
      <c r="V59" s="36">
        <v>3.8091500000000136</v>
      </c>
      <c r="W59" s="36">
        <v>197.30915000000002</v>
      </c>
      <c r="X59" s="43">
        <v>118.21500000000071</v>
      </c>
      <c r="Y59" t="str">
        <v>U1588A-8H</v>
      </c>
      <c r="Z59" t="str">
        <v>U1588A-8H-7</v>
      </c>
      <c r="AA59" s="39">
        <v>68.19</v>
      </c>
      <c r="AB59" t="str">
        <v>U1588D-33X-3</v>
      </c>
      <c r="AC59" s="39">
        <v>196.48</v>
      </c>
      <c r="AD59" s="37">
        <v>82.915000000002692</v>
      </c>
      <c r="AE59" t="str">
        <v>U1588D-33X-3, 82.9 cm</v>
      </c>
    </row>
    <row r="60" spans="1:31" x14ac:dyDescent="0.15">
      <c r="A60" t="str">
        <v>U1588C</v>
      </c>
      <c r="B60">
        <v>204.91300000000001</v>
      </c>
      <c r="C60" t="str">
        <v>U1588B</v>
      </c>
      <c r="D60" t="str">
        <v>U1588B-10X</v>
      </c>
      <c r="E60">
        <v>81.8</v>
      </c>
      <c r="F60">
        <v>4.8</v>
      </c>
      <c r="G60">
        <v>6.47</v>
      </c>
      <c r="H60">
        <v>135</v>
      </c>
      <c r="I60" s="36">
        <v>0.74188562596599694</v>
      </c>
      <c r="J60" s="36">
        <v>0.7407407407407407</v>
      </c>
      <c r="K60" t="str">
        <v>U1588B</v>
      </c>
      <c r="L60" t="str">
        <v>U1588B-10X</v>
      </c>
      <c r="M60" s="36">
        <v>2.3140000000000001</v>
      </c>
      <c r="N60" s="36">
        <v>84.114000000000004</v>
      </c>
      <c r="O60" t="str">
        <v>U1588C-23X</v>
      </c>
      <c r="P60" s="36">
        <v>8.5909999999999993</v>
      </c>
      <c r="Q60" s="36">
        <v>196.322</v>
      </c>
      <c r="R60" s="37">
        <v>195</v>
      </c>
      <c r="S60" s="36">
        <v>1.3220000000000027</v>
      </c>
      <c r="T60" s="36">
        <v>0.72727272727272729</v>
      </c>
      <c r="U60" s="36">
        <v>0.72463768115942029</v>
      </c>
      <c r="V60" s="36">
        <v>1.8243600000000038</v>
      </c>
      <c r="W60" s="36">
        <v>196.82436000000001</v>
      </c>
      <c r="X60" s="43">
        <v>50.236000000001013</v>
      </c>
      <c r="Y60" t="str">
        <v>U1588A-8H</v>
      </c>
      <c r="Z60" t="str">
        <v>U1588A-8H-CC</v>
      </c>
      <c r="AA60" s="39">
        <v>69.16</v>
      </c>
      <c r="AB60" t="str">
        <v>U1588C-23X-2</v>
      </c>
      <c r="AC60" s="39">
        <v>196.5</v>
      </c>
      <c r="AD60" s="37">
        <v>32.436000000001286</v>
      </c>
      <c r="AE60" t="str">
        <v>U1588C-23X-2, 32.4 cm</v>
      </c>
    </row>
    <row r="61" spans="1:31" x14ac:dyDescent="0.15">
      <c r="A61" t="str">
        <v>U1588D</v>
      </c>
      <c r="B61">
        <v>207.90700000000001</v>
      </c>
      <c r="C61" t="str">
        <v>U1588B</v>
      </c>
      <c r="D61" t="str">
        <v>U1588B-11X</v>
      </c>
      <c r="E61">
        <v>86.6</v>
      </c>
      <c r="F61">
        <v>4.9000000000000004</v>
      </c>
      <c r="G61">
        <v>6.09</v>
      </c>
      <c r="H61">
        <v>124</v>
      </c>
      <c r="I61" s="36">
        <v>0.80459770114942541</v>
      </c>
      <c r="J61" s="36">
        <v>0.80645161290322576</v>
      </c>
      <c r="K61" t="str">
        <v>U1588B</v>
      </c>
      <c r="L61" t="str">
        <v>U1588B-11X</v>
      </c>
      <c r="M61" s="36">
        <v>2.6389999999999998</v>
      </c>
      <c r="N61" s="36">
        <v>89.239000000000004</v>
      </c>
      <c r="O61" t="str">
        <v>U1588D-34X</v>
      </c>
      <c r="P61" s="36">
        <v>7.59</v>
      </c>
      <c r="Q61" s="36">
        <v>200.31700000000001</v>
      </c>
      <c r="R61" s="37">
        <v>198.4</v>
      </c>
      <c r="S61" s="36">
        <v>1.9170000000000016</v>
      </c>
      <c r="T61" s="36">
        <v>0.66574202496532586</v>
      </c>
      <c r="U61" s="36">
        <v>0.66666666666666663</v>
      </c>
      <c r="V61" s="36">
        <v>2.8755000000000024</v>
      </c>
      <c r="W61" s="36">
        <v>201.27550000000002</v>
      </c>
      <c r="X61" s="43">
        <v>95.850000000001501</v>
      </c>
      <c r="Y61" t="str">
        <v>U1588A-9H</v>
      </c>
      <c r="Z61" t="str">
        <v>U1588A-9H-1</v>
      </c>
      <c r="AA61" s="39">
        <v>68.7</v>
      </c>
      <c r="AB61" t="str">
        <v>U1588D-34X-2</v>
      </c>
      <c r="AC61" s="39">
        <v>199.88</v>
      </c>
      <c r="AD61" s="37">
        <v>139.55000000000268</v>
      </c>
      <c r="AE61" t="str">
        <v>U1588D-34X-2, 139.6 cm</v>
      </c>
    </row>
    <row r="62" spans="1:31" x14ac:dyDescent="0.15">
      <c r="A62" t="str">
        <v>U1588B</v>
      </c>
      <c r="B62">
        <v>210.67</v>
      </c>
      <c r="C62" t="str">
        <v>U1588B</v>
      </c>
      <c r="D62" t="str">
        <v>U1588B-12X</v>
      </c>
      <c r="E62">
        <v>91.5</v>
      </c>
      <c r="F62">
        <v>4.8</v>
      </c>
      <c r="G62">
        <v>7.4</v>
      </c>
      <c r="H62">
        <v>154</v>
      </c>
      <c r="I62" s="36">
        <v>0.64864864864864857</v>
      </c>
      <c r="J62" s="36">
        <v>0.64935064935064934</v>
      </c>
      <c r="K62" t="str">
        <v>U1588B</v>
      </c>
      <c r="L62" t="str">
        <v>U1588B-12X</v>
      </c>
      <c r="M62" s="36">
        <v>3.4950000000000001</v>
      </c>
      <c r="N62" s="36">
        <v>94.995000000000005</v>
      </c>
      <c r="O62" t="str">
        <v>U1588B-35X</v>
      </c>
      <c r="P62" s="36">
        <v>8.3800000000000008</v>
      </c>
      <c r="Q62" s="36">
        <v>202.29</v>
      </c>
      <c r="R62" s="37">
        <v>201.3</v>
      </c>
      <c r="S62" s="36">
        <v>0.98999999999998067</v>
      </c>
      <c r="T62" s="36">
        <v>0.75235109717868343</v>
      </c>
      <c r="U62" s="36">
        <v>0.75187969924812026</v>
      </c>
      <c r="V62" s="36">
        <v>1.3166999999999744</v>
      </c>
      <c r="W62" s="36">
        <v>202.61669999999998</v>
      </c>
      <c r="X62" s="43">
        <v>32.669999999998822</v>
      </c>
      <c r="Y62" t="str">
        <v>U1588A-9H</v>
      </c>
      <c r="Z62" t="str">
        <v>U1588A-9H-2</v>
      </c>
      <c r="AA62" s="39">
        <v>70.13</v>
      </c>
      <c r="AB62" t="str">
        <v>U1588B-35X-1</v>
      </c>
      <c r="AC62" s="39">
        <v>201.3</v>
      </c>
      <c r="AD62" s="37">
        <v>131.66999999999689</v>
      </c>
      <c r="AE62" t="str">
        <v>U1588B-35X-1, 131.7 cm</v>
      </c>
    </row>
    <row r="63" spans="1:31" x14ac:dyDescent="0.15">
      <c r="A63" t="str">
        <v>U1588C</v>
      </c>
      <c r="B63">
        <v>214.3</v>
      </c>
      <c r="C63" t="str">
        <v>U1588B</v>
      </c>
      <c r="D63" t="str">
        <v>U1588B-13X</v>
      </c>
      <c r="E63">
        <v>96.3</v>
      </c>
      <c r="F63">
        <v>4.9000000000000004</v>
      </c>
      <c r="G63">
        <v>6.43</v>
      </c>
      <c r="H63">
        <v>131</v>
      </c>
      <c r="I63" s="36">
        <v>0.76205287713841374</v>
      </c>
      <c r="J63" s="36">
        <v>0.76335877862595425</v>
      </c>
      <c r="K63" t="str">
        <v>U1588B</v>
      </c>
      <c r="L63" t="str">
        <v>U1588B-13X</v>
      </c>
      <c r="M63" s="36">
        <v>2.34</v>
      </c>
      <c r="N63" s="36">
        <v>98.64</v>
      </c>
      <c r="O63" t="str">
        <v>U1588C-25X</v>
      </c>
      <c r="P63" s="36">
        <v>8.6159999999999997</v>
      </c>
      <c r="Q63" s="36">
        <v>205.68400000000003</v>
      </c>
      <c r="R63" s="37">
        <v>204.7</v>
      </c>
      <c r="S63" s="36">
        <v>0.98400000000003729</v>
      </c>
      <c r="T63" s="36">
        <v>0.88397790055248615</v>
      </c>
      <c r="U63" s="36">
        <v>0.88495575221238942</v>
      </c>
      <c r="V63" s="36">
        <v>1.111920000000042</v>
      </c>
      <c r="W63" s="36">
        <v>205.81192000000004</v>
      </c>
      <c r="X63" s="43">
        <v>12.792000000001735</v>
      </c>
      <c r="Y63" t="str">
        <v>U1588A-9H</v>
      </c>
      <c r="Z63" t="str">
        <v>U1588A-9H-3</v>
      </c>
      <c r="AA63" s="39">
        <v>71.45</v>
      </c>
      <c r="AB63" t="str">
        <v>U1588C-25X-1</v>
      </c>
      <c r="AC63" s="39">
        <v>204.7</v>
      </c>
      <c r="AD63" s="37">
        <v>111.19200000000546</v>
      </c>
      <c r="AE63" t="str">
        <v>U1588C-25X-1, 111.2 cm</v>
      </c>
    </row>
    <row r="64" spans="1:31" x14ac:dyDescent="0.15">
      <c r="A64" t="str">
        <v>U1588D</v>
      </c>
      <c r="B64">
        <v>217.96600000000001</v>
      </c>
      <c r="C64" t="str">
        <v>U1588B</v>
      </c>
      <c r="D64" t="str">
        <v>U1588B-14X</v>
      </c>
      <c r="E64">
        <v>101.2</v>
      </c>
      <c r="F64">
        <v>4.8</v>
      </c>
      <c r="G64">
        <v>7.79</v>
      </c>
      <c r="H64">
        <v>162</v>
      </c>
      <c r="I64" s="36">
        <v>0.61617458279845949</v>
      </c>
      <c r="J64" s="36">
        <v>0.61728395061728392</v>
      </c>
      <c r="K64" t="str">
        <v>U1588B</v>
      </c>
      <c r="L64" t="str">
        <v>U1588B-14X</v>
      </c>
      <c r="M64" s="36">
        <v>2.3940000000000001</v>
      </c>
      <c r="N64" s="36">
        <v>103.59399999999999</v>
      </c>
      <c r="O64" t="str">
        <v>U1588D-36X</v>
      </c>
      <c r="P64" s="36">
        <v>7.6909999999999998</v>
      </c>
      <c r="Q64" s="36">
        <v>210.27500000000001</v>
      </c>
      <c r="R64" s="37">
        <v>208.1</v>
      </c>
      <c r="S64" s="36">
        <v>2.1750000000000114</v>
      </c>
      <c r="T64" s="36">
        <v>0.71535022354694489</v>
      </c>
      <c r="U64" s="36">
        <v>0.7142857142857143</v>
      </c>
      <c r="V64" s="36">
        <v>3.0450000000000159</v>
      </c>
      <c r="W64" s="36">
        <v>211.14500000000001</v>
      </c>
      <c r="X64" s="43">
        <v>87.000000000000455</v>
      </c>
      <c r="Y64" t="str">
        <v>U1588A-9H</v>
      </c>
      <c r="Z64" t="str">
        <v>U1588A-9H-4</v>
      </c>
      <c r="AA64" s="39">
        <v>72.78</v>
      </c>
      <c r="AB64" t="str">
        <v>U1588D-36X-3</v>
      </c>
      <c r="AC64" s="39">
        <v>211.08</v>
      </c>
      <c r="AD64" s="37">
        <v>6.4999999999997726</v>
      </c>
      <c r="AE64" t="str">
        <v>U1588D-36X-3, 6.5 cm</v>
      </c>
    </row>
    <row r="65" spans="1:31" x14ac:dyDescent="0.15">
      <c r="A65" t="str">
        <v>U1588C</v>
      </c>
      <c r="B65">
        <v>219.21899999999999</v>
      </c>
      <c r="C65" t="str">
        <v>U1588B</v>
      </c>
      <c r="D65" t="str">
        <v>U1588B-15X</v>
      </c>
      <c r="E65">
        <v>106</v>
      </c>
      <c r="F65">
        <v>4.9000000000000004</v>
      </c>
      <c r="G65">
        <v>7.37</v>
      </c>
      <c r="H65">
        <v>150</v>
      </c>
      <c r="I65" s="36">
        <v>0.6648575305291724</v>
      </c>
      <c r="J65" s="36">
        <v>0.66666666666666663</v>
      </c>
      <c r="K65" t="str">
        <v>U1588B</v>
      </c>
      <c r="L65" t="str">
        <v>U1588B-15X</v>
      </c>
      <c r="M65" s="36">
        <v>2.7970000000000002</v>
      </c>
      <c r="N65" s="36">
        <v>108.797</v>
      </c>
      <c r="O65" t="str">
        <v>U1588C-26X</v>
      </c>
      <c r="P65" s="36">
        <v>8.3140000000000001</v>
      </c>
      <c r="Q65" s="36">
        <v>210.905</v>
      </c>
      <c r="R65" s="37">
        <v>209.5</v>
      </c>
      <c r="S65" s="36">
        <v>1.4050000000000011</v>
      </c>
      <c r="T65" s="36">
        <v>0.80724876441515658</v>
      </c>
      <c r="U65" s="36">
        <v>0.80645161290322576</v>
      </c>
      <c r="V65" s="36">
        <v>1.7422000000000015</v>
      </c>
      <c r="W65" s="36">
        <v>211.2422</v>
      </c>
      <c r="X65" s="43">
        <v>33.719999999999573</v>
      </c>
      <c r="Y65" t="str">
        <v>U1588A-9H</v>
      </c>
      <c r="Z65" t="str">
        <v>U1588A-9H-5</v>
      </c>
      <c r="AA65" s="39">
        <v>74.2</v>
      </c>
      <c r="AB65" t="str">
        <v>U1588C-26X-2</v>
      </c>
      <c r="AC65" s="39">
        <v>211</v>
      </c>
      <c r="AD65" s="37">
        <v>24.219999999999686</v>
      </c>
      <c r="AE65" t="str">
        <v>U1588C-26X-2, 24.2 cm</v>
      </c>
    </row>
    <row r="66" spans="1:31" x14ac:dyDescent="0.15">
      <c r="A66" t="str">
        <v>U1588D</v>
      </c>
      <c r="B66">
        <v>222.584</v>
      </c>
      <c r="C66" t="str">
        <v>U1588B</v>
      </c>
      <c r="D66" t="str">
        <v>U1588B-16X</v>
      </c>
      <c r="E66">
        <v>110.9</v>
      </c>
      <c r="F66">
        <v>4.8</v>
      </c>
      <c r="G66">
        <v>7.25</v>
      </c>
      <c r="H66">
        <v>151</v>
      </c>
      <c r="I66" s="36">
        <v>0.66206896551724137</v>
      </c>
      <c r="J66" s="36">
        <v>0.66225165562913912</v>
      </c>
      <c r="K66" t="str">
        <v>U1588B</v>
      </c>
      <c r="L66" t="str">
        <v>U1588B-16X</v>
      </c>
      <c r="M66" s="36">
        <v>3.1560000000000001</v>
      </c>
      <c r="N66" s="36">
        <v>114.056</v>
      </c>
      <c r="O66" t="str">
        <v>U1588D-37X</v>
      </c>
      <c r="P66" s="36">
        <v>8.2949999999999999</v>
      </c>
      <c r="Q66" s="36">
        <v>214.28900000000002</v>
      </c>
      <c r="R66" s="37">
        <v>212.9</v>
      </c>
      <c r="S66" s="36">
        <v>1.38900000000001</v>
      </c>
      <c r="T66" s="36">
        <v>0.62579821200510855</v>
      </c>
      <c r="U66" s="36">
        <v>0.625</v>
      </c>
      <c r="V66" s="36">
        <v>2.2224000000000159</v>
      </c>
      <c r="W66" s="36">
        <v>215.12240000000003</v>
      </c>
      <c r="X66" s="43">
        <v>83.340000000001169</v>
      </c>
      <c r="Y66" t="str">
        <v>U1588A-9H</v>
      </c>
      <c r="Z66" t="str">
        <v>U1588A-9H-6</v>
      </c>
      <c r="AA66" s="39">
        <v>75.64</v>
      </c>
      <c r="AB66" t="str">
        <v>U1588D-37X-2</v>
      </c>
      <c r="AC66" s="39">
        <v>214.39</v>
      </c>
      <c r="AD66" s="37">
        <v>73.240000000004102</v>
      </c>
      <c r="AE66" t="str">
        <v>U1588D-37X-2, 73.2 cm</v>
      </c>
    </row>
    <row r="67" spans="1:31" x14ac:dyDescent="0.15">
      <c r="A67" t="str">
        <v>U1588C</v>
      </c>
      <c r="B67">
        <v>225.14400000000001</v>
      </c>
      <c r="C67" t="str">
        <v>U1588B</v>
      </c>
      <c r="D67" t="str">
        <v>U1588B-17X</v>
      </c>
      <c r="E67">
        <v>115.7</v>
      </c>
      <c r="F67">
        <v>6</v>
      </c>
      <c r="G67">
        <v>9.16</v>
      </c>
      <c r="H67">
        <v>153</v>
      </c>
      <c r="I67" s="36">
        <v>0.65502183406113534</v>
      </c>
      <c r="J67" s="36">
        <v>0.65359477124183007</v>
      </c>
      <c r="K67" t="str">
        <v>U1588B</v>
      </c>
      <c r="L67" t="str">
        <v>U1588B-17X</v>
      </c>
      <c r="M67" s="36">
        <v>3.89</v>
      </c>
      <c r="N67" s="36">
        <v>119.59</v>
      </c>
      <c r="O67" t="str">
        <v>U1588C-27X</v>
      </c>
      <c r="P67" s="36">
        <v>8.49</v>
      </c>
      <c r="Q67" s="36">
        <v>216.654</v>
      </c>
      <c r="R67" s="37">
        <v>214.4</v>
      </c>
      <c r="S67" s="36">
        <v>2.2539999999999907</v>
      </c>
      <c r="T67" s="36">
        <v>0.81632653061224492</v>
      </c>
      <c r="U67" s="36">
        <v>0.81300813008130079</v>
      </c>
      <c r="V67" s="36">
        <v>2.7724199999999888</v>
      </c>
      <c r="W67" s="36">
        <v>217.17241999999999</v>
      </c>
      <c r="X67" s="43">
        <v>51.841999999999189</v>
      </c>
      <c r="Y67" t="str">
        <v>U1588A-9H</v>
      </c>
      <c r="Z67" t="str">
        <v>U1588A-9H-7</v>
      </c>
      <c r="AA67" s="39">
        <v>77.19</v>
      </c>
      <c r="AB67" t="str">
        <v>U1588C-27X-2</v>
      </c>
      <c r="AC67" s="39">
        <v>215.9</v>
      </c>
      <c r="AD67" s="37">
        <v>127.24199999999826</v>
      </c>
      <c r="AE67" t="str">
        <v>U1588C-27X-2, 127.2 cm</v>
      </c>
    </row>
    <row r="68" spans="1:31" x14ac:dyDescent="0.15">
      <c r="A68" t="str">
        <v>U1588D</v>
      </c>
      <c r="B68">
        <v>227.39</v>
      </c>
      <c r="C68" t="str">
        <v>U1588B</v>
      </c>
      <c r="D68" t="str">
        <v>U1588B-18X</v>
      </c>
      <c r="E68">
        <v>121.7</v>
      </c>
      <c r="F68">
        <v>5</v>
      </c>
      <c r="G68">
        <v>8.36</v>
      </c>
      <c r="H68">
        <v>167</v>
      </c>
      <c r="I68" s="36">
        <v>0.59808612440191389</v>
      </c>
      <c r="J68" s="36">
        <v>0.59880239520958078</v>
      </c>
      <c r="K68" t="str">
        <v>U1588B</v>
      </c>
      <c r="L68" t="str">
        <v>U1588B-18X</v>
      </c>
      <c r="M68" s="36">
        <v>4.883</v>
      </c>
      <c r="N68" s="36">
        <v>126.583</v>
      </c>
      <c r="O68" t="str">
        <v>U1588D-38X</v>
      </c>
      <c r="P68" s="36">
        <v>8.5470000000000006</v>
      </c>
      <c r="Q68" s="36">
        <v>218.84299999999999</v>
      </c>
      <c r="R68" s="37">
        <v>217.8</v>
      </c>
      <c r="S68" s="36">
        <v>1.0429999999999779</v>
      </c>
      <c r="T68" s="36">
        <v>0.64343163538873993</v>
      </c>
      <c r="U68" s="36">
        <v>0.64516129032258063</v>
      </c>
      <c r="V68" s="36">
        <v>1.6166499999999659</v>
      </c>
      <c r="W68" s="36">
        <v>219.41664999999998</v>
      </c>
      <c r="X68" s="43">
        <v>57.364999999998645</v>
      </c>
      <c r="Y68" t="str">
        <v>U1588A-9H</v>
      </c>
      <c r="Z68" t="str">
        <v>U1588A-9H-CC</v>
      </c>
      <c r="AA68" s="39">
        <v>78.459999999999994</v>
      </c>
      <c r="AB68" t="str">
        <v>U1588D-38X-2</v>
      </c>
      <c r="AC68" s="39">
        <v>219.3</v>
      </c>
      <c r="AD68" s="37">
        <v>11.664999999996439</v>
      </c>
      <c r="AE68" t="str">
        <v>U1588D-38X-2, 11.7 cm</v>
      </c>
    </row>
    <row r="69" spans="1:31" x14ac:dyDescent="0.15">
      <c r="A69" t="str">
        <v>U1588B</v>
      </c>
      <c r="B69">
        <v>230.50399999999999</v>
      </c>
      <c r="C69" t="str">
        <v>U1588B</v>
      </c>
      <c r="D69" t="str">
        <v>U1588B-19X</v>
      </c>
      <c r="E69">
        <v>126.7</v>
      </c>
      <c r="F69">
        <v>4.7</v>
      </c>
      <c r="G69">
        <v>6.57</v>
      </c>
      <c r="H69">
        <v>140</v>
      </c>
      <c r="I69" s="36">
        <v>0.71537290715372903</v>
      </c>
      <c r="J69" s="36">
        <v>0.7142857142857143</v>
      </c>
      <c r="K69" t="str">
        <v>U1588B</v>
      </c>
      <c r="L69" t="str">
        <v>U1588B-19X</v>
      </c>
      <c r="M69" s="36">
        <v>5.2850000000000001</v>
      </c>
      <c r="N69" s="36">
        <v>131.98500000000001</v>
      </c>
      <c r="O69" t="str">
        <v>U1588B-39X</v>
      </c>
      <c r="P69" s="36">
        <v>9.1110000000000007</v>
      </c>
      <c r="Q69" s="36">
        <v>221.393</v>
      </c>
      <c r="R69" s="37">
        <v>220.7</v>
      </c>
      <c r="S69" s="36">
        <v>0.69300000000001205</v>
      </c>
      <c r="T69" s="36">
        <v>0.64952638700947229</v>
      </c>
      <c r="U69" s="36">
        <v>0.64935064935064934</v>
      </c>
      <c r="V69" s="36">
        <v>1.0672200000000185</v>
      </c>
      <c r="W69" s="36">
        <v>221.76722000000001</v>
      </c>
      <c r="X69" s="43">
        <v>37.422000000000821</v>
      </c>
      <c r="Y69" t="str">
        <v>U1588A-10H</v>
      </c>
      <c r="Z69" t="str">
        <v>U1588A-10H-1</v>
      </c>
      <c r="AA69" s="39">
        <v>78.2</v>
      </c>
      <c r="AB69" t="str">
        <v>U1588B-39X-1</v>
      </c>
      <c r="AC69" s="39">
        <v>220.7</v>
      </c>
      <c r="AD69" s="37">
        <v>106.72200000000203</v>
      </c>
      <c r="AE69" t="str">
        <v>U1588B-39X-1, 106.7 cm</v>
      </c>
    </row>
    <row r="70" spans="1:31" x14ac:dyDescent="0.15">
      <c r="A70" t="str">
        <v>U1588C</v>
      </c>
      <c r="B70">
        <v>233.267</v>
      </c>
      <c r="C70" t="str">
        <v>U1588B</v>
      </c>
      <c r="D70" t="str">
        <v>U1588B-20X</v>
      </c>
      <c r="E70">
        <v>131.4</v>
      </c>
      <c r="F70">
        <v>4.9000000000000004</v>
      </c>
      <c r="G70">
        <v>7</v>
      </c>
      <c r="H70">
        <v>143</v>
      </c>
      <c r="I70" s="36">
        <v>0.70000000000000007</v>
      </c>
      <c r="J70" s="36">
        <v>0.69930069930069927</v>
      </c>
      <c r="K70" t="str">
        <v>U1588B</v>
      </c>
      <c r="L70" t="str">
        <v>U1588B-20X</v>
      </c>
      <c r="M70" s="36">
        <v>5.6820000000000004</v>
      </c>
      <c r="N70" s="36">
        <v>137.08199999999999</v>
      </c>
      <c r="O70" t="str">
        <v>U1588C-29X</v>
      </c>
      <c r="P70" s="36">
        <v>8.2379999999999995</v>
      </c>
      <c r="Q70" s="36">
        <v>225.029</v>
      </c>
      <c r="R70" s="37">
        <v>224.1</v>
      </c>
      <c r="S70" s="36">
        <v>0.92900000000000205</v>
      </c>
      <c r="T70" s="36">
        <v>0.91428571428571426</v>
      </c>
      <c r="U70" s="36">
        <v>0.91743119266055051</v>
      </c>
      <c r="V70" s="36">
        <v>1.0126100000000022</v>
      </c>
      <c r="W70" s="36">
        <v>225.11260999999999</v>
      </c>
      <c r="X70" s="43">
        <v>8.3609999999993079</v>
      </c>
      <c r="Y70" t="str">
        <v>U1588A-10H</v>
      </c>
      <c r="Z70" t="str">
        <v>U1588A-10H-2</v>
      </c>
      <c r="AA70" s="39">
        <v>79.62</v>
      </c>
      <c r="AB70" t="str">
        <v>U1588C-29X-1</v>
      </c>
      <c r="AC70" s="39">
        <v>224.1</v>
      </c>
      <c r="AD70" s="37">
        <v>101.26099999999951</v>
      </c>
      <c r="AE70" t="str">
        <v>U1588C-29X-1, 101.3 cm</v>
      </c>
    </row>
    <row r="71" spans="1:31" x14ac:dyDescent="0.15">
      <c r="A71" t="str">
        <v>U1588B</v>
      </c>
      <c r="B71">
        <v>236.39099999999999</v>
      </c>
      <c r="C71" t="str">
        <v>U1588B</v>
      </c>
      <c r="D71" t="str">
        <v>U1588B-21X</v>
      </c>
      <c r="E71">
        <v>136.30000000000001</v>
      </c>
      <c r="F71">
        <v>4.8</v>
      </c>
      <c r="G71">
        <v>7.67</v>
      </c>
      <c r="H71">
        <v>160</v>
      </c>
      <c r="I71" s="36">
        <v>0.62581486310299872</v>
      </c>
      <c r="J71" s="36">
        <v>0.625</v>
      </c>
      <c r="K71" t="str">
        <v>U1588B</v>
      </c>
      <c r="L71" t="str">
        <v>U1588B-21X</v>
      </c>
      <c r="M71" s="36">
        <v>6.2439999999999998</v>
      </c>
      <c r="N71" s="36">
        <v>142.54400000000001</v>
      </c>
      <c r="O71" t="str">
        <v>U1588B-40X</v>
      </c>
      <c r="P71" s="36">
        <v>9.6140000000000008</v>
      </c>
      <c r="Q71" s="36">
        <v>226.77699999999999</v>
      </c>
      <c r="R71" s="37">
        <v>225.5</v>
      </c>
      <c r="S71" s="36">
        <v>1.2769999999999868</v>
      </c>
      <c r="T71" s="36">
        <v>0.75968992248062017</v>
      </c>
      <c r="U71" s="36">
        <v>0.75757575757575757</v>
      </c>
      <c r="V71" s="36">
        <v>1.6856399999999827</v>
      </c>
      <c r="W71" s="36">
        <v>227.18563999999998</v>
      </c>
      <c r="X71" s="43">
        <v>40.863999999999123</v>
      </c>
      <c r="Y71" t="str">
        <v>U1588A-10H</v>
      </c>
      <c r="Z71" t="str">
        <v>U1588A-10H-3</v>
      </c>
      <c r="AA71" s="39">
        <v>80.88</v>
      </c>
      <c r="AB71" t="str">
        <v>U1588B-40X-2</v>
      </c>
      <c r="AC71" s="39">
        <v>227</v>
      </c>
      <c r="AD71" s="37">
        <v>18.563999999997804</v>
      </c>
      <c r="AE71" t="str">
        <v>U1588B-40X-2, 18.6 cm</v>
      </c>
    </row>
    <row r="72" spans="1:31" x14ac:dyDescent="0.15">
      <c r="A72" t="str">
        <v>U1588D</v>
      </c>
      <c r="B72">
        <v>239.34700000000001</v>
      </c>
      <c r="C72" t="str">
        <v>U1588B</v>
      </c>
      <c r="D72" t="str">
        <v>U1588B-22X</v>
      </c>
      <c r="E72">
        <v>141.1</v>
      </c>
      <c r="F72">
        <v>4.9000000000000004</v>
      </c>
      <c r="G72">
        <v>7.3</v>
      </c>
      <c r="H72">
        <v>149</v>
      </c>
      <c r="I72" s="36">
        <v>0.67123287671232879</v>
      </c>
      <c r="J72" s="36">
        <v>0.67114093959731547</v>
      </c>
      <c r="K72" t="str">
        <v>U1588B</v>
      </c>
      <c r="L72" t="str">
        <v>U1588B-22X</v>
      </c>
      <c r="M72" s="36">
        <v>6.47</v>
      </c>
      <c r="N72" s="36">
        <v>147.57</v>
      </c>
      <c r="O72" t="str">
        <v>U1588D-40X</v>
      </c>
      <c r="P72" s="36">
        <v>10.334</v>
      </c>
      <c r="Q72" s="36">
        <v>229.01300000000001</v>
      </c>
      <c r="R72" s="37">
        <v>227.5</v>
      </c>
      <c r="S72" s="36">
        <v>1.5130000000000052</v>
      </c>
      <c r="T72" s="36">
        <v>0.59040590405904048</v>
      </c>
      <c r="U72" s="36">
        <v>0.59171597633136097</v>
      </c>
      <c r="V72" s="36">
        <v>2.5569700000000086</v>
      </c>
      <c r="W72" s="36">
        <v>230.05697000000001</v>
      </c>
      <c r="X72" s="43">
        <v>104.39700000000016</v>
      </c>
      <c r="Y72" t="str">
        <v>U1588A-10H</v>
      </c>
      <c r="Z72" t="str">
        <v>U1588A-10H-4</v>
      </c>
      <c r="AA72" s="39">
        <v>82.18</v>
      </c>
      <c r="AB72" t="str">
        <v>U1588D-40X-2</v>
      </c>
      <c r="AC72" s="39">
        <v>228.99</v>
      </c>
      <c r="AD72" s="37">
        <v>106.69699999999978</v>
      </c>
      <c r="AE72" t="str">
        <v>U1588D-40X-2, 106.7 cm</v>
      </c>
    </row>
    <row r="73" spans="1:31" x14ac:dyDescent="0.15">
      <c r="A73" t="str">
        <v>U1588B</v>
      </c>
      <c r="B73">
        <v>242.072</v>
      </c>
      <c r="C73" t="str">
        <v>U1588B</v>
      </c>
      <c r="D73" t="str">
        <v>U1588B-23X</v>
      </c>
      <c r="E73">
        <v>146</v>
      </c>
      <c r="F73">
        <v>4.8</v>
      </c>
      <c r="G73">
        <v>7.43</v>
      </c>
      <c r="H73">
        <v>155</v>
      </c>
      <c r="I73" s="36">
        <v>0.6460296096904441</v>
      </c>
      <c r="J73" s="36">
        <v>0.64516129032258063</v>
      </c>
      <c r="K73" t="str">
        <v>U1588B</v>
      </c>
      <c r="L73" t="str">
        <v>U1588B-23X</v>
      </c>
      <c r="M73" s="36">
        <v>6.8220000000000001</v>
      </c>
      <c r="N73" s="36">
        <v>152.822</v>
      </c>
      <c r="O73" t="str">
        <v>U1588B-41X</v>
      </c>
      <c r="P73" s="36">
        <v>9.6639999999999997</v>
      </c>
      <c r="Q73" s="36">
        <v>232.40800000000002</v>
      </c>
      <c r="R73" s="37">
        <v>230.4</v>
      </c>
      <c r="S73" s="36">
        <v>2.0080000000000098</v>
      </c>
      <c r="T73" s="36">
        <v>0.66390041493775931</v>
      </c>
      <c r="U73" s="36">
        <v>0.66225165562913912</v>
      </c>
      <c r="V73" s="36">
        <v>3.0320800000000143</v>
      </c>
      <c r="W73" s="36">
        <v>233.43208000000001</v>
      </c>
      <c r="X73" s="43">
        <v>102.40799999999979</v>
      </c>
      <c r="Y73" t="str">
        <v>U1588A-10H</v>
      </c>
      <c r="Z73" t="str">
        <v>U1588A-10H-5</v>
      </c>
      <c r="AA73" s="39">
        <v>83.35</v>
      </c>
      <c r="AB73" t="str">
        <v>U1588B-41X-3</v>
      </c>
      <c r="AC73" s="39">
        <v>233.39</v>
      </c>
      <c r="AD73" s="37">
        <v>4.2080000000026985</v>
      </c>
      <c r="AE73" t="str">
        <v>U1588B-41X-3, 4.2 cm</v>
      </c>
    </row>
    <row r="74" spans="1:31" x14ac:dyDescent="0.15">
      <c r="A74" t="str">
        <v>U1588D</v>
      </c>
      <c r="B74">
        <v>244.321</v>
      </c>
      <c r="C74" t="str">
        <v>U1588B</v>
      </c>
      <c r="D74" t="str">
        <v>U1588B-24X</v>
      </c>
      <c r="E74">
        <v>150.80000000000001</v>
      </c>
      <c r="F74">
        <v>4.9000000000000004</v>
      </c>
      <c r="G74">
        <v>6.5</v>
      </c>
      <c r="H74">
        <v>133</v>
      </c>
      <c r="I74" s="36">
        <v>0.75384615384615394</v>
      </c>
      <c r="J74" s="36">
        <v>0.75187969924812026</v>
      </c>
      <c r="K74" t="str">
        <v>U1588B</v>
      </c>
      <c r="L74" t="str">
        <v>U1588B-24X</v>
      </c>
      <c r="M74" s="36">
        <v>7.048</v>
      </c>
      <c r="N74" s="36">
        <v>157.84800000000001</v>
      </c>
      <c r="O74" t="str">
        <v>U1588D-41X</v>
      </c>
      <c r="P74" s="36">
        <v>10.41</v>
      </c>
      <c r="Q74" s="36">
        <v>233.911</v>
      </c>
      <c r="R74" s="37">
        <v>232.3</v>
      </c>
      <c r="S74" s="36">
        <v>1.61099999999999</v>
      </c>
      <c r="T74" s="36">
        <v>0.74130105900151289</v>
      </c>
      <c r="U74" s="36">
        <v>0.7407407407407407</v>
      </c>
      <c r="V74" s="36">
        <v>2.1748499999999864</v>
      </c>
      <c r="W74" s="36">
        <v>234.47485</v>
      </c>
      <c r="X74" s="43">
        <v>56.385000000000218</v>
      </c>
      <c r="Y74" t="str">
        <v>U1588A-10H</v>
      </c>
      <c r="Z74" t="str">
        <v>U1588A-10H-6</v>
      </c>
      <c r="AA74" s="39">
        <v>84.74</v>
      </c>
      <c r="AB74" t="str">
        <v>U1588D-41X-2</v>
      </c>
      <c r="AC74" s="39">
        <v>233.8</v>
      </c>
      <c r="AD74" s="37">
        <v>67.484999999999218</v>
      </c>
      <c r="AE74" t="str">
        <v>U1588D-41X-2, 67.5 cm</v>
      </c>
    </row>
    <row r="75" spans="1:31" x14ac:dyDescent="0.15">
      <c r="A75" t="str">
        <v>U1588A</v>
      </c>
      <c r="B75">
        <v>247.27799999999999</v>
      </c>
      <c r="C75" t="str">
        <v>U1588B</v>
      </c>
      <c r="D75" t="str">
        <v>U1588B-25X</v>
      </c>
      <c r="E75">
        <v>155.69999999999999</v>
      </c>
      <c r="F75">
        <v>4.8</v>
      </c>
      <c r="G75">
        <v>7.68</v>
      </c>
      <c r="H75">
        <v>160</v>
      </c>
      <c r="I75" s="36">
        <v>0.625</v>
      </c>
      <c r="J75" s="36">
        <v>0.625</v>
      </c>
      <c r="K75" t="str">
        <v>U1588B</v>
      </c>
      <c r="L75" t="str">
        <v>U1588B-25X</v>
      </c>
      <c r="M75" s="36">
        <v>7.1989999999999998</v>
      </c>
      <c r="N75" s="36">
        <v>162.899</v>
      </c>
      <c r="O75" t="str">
        <v>U1588A-28X</v>
      </c>
      <c r="P75" s="36">
        <v>9.0980000000000008</v>
      </c>
      <c r="Q75" s="36">
        <v>238.17999999999998</v>
      </c>
      <c r="R75" s="37">
        <v>236.6</v>
      </c>
      <c r="S75" s="36">
        <v>1.5799999999999841</v>
      </c>
      <c r="T75" s="36">
        <v>0.79032258064516137</v>
      </c>
      <c r="U75" s="36">
        <v>0.78740157480314965</v>
      </c>
      <c r="V75" s="36">
        <v>2.0065999999999797</v>
      </c>
      <c r="W75" s="36">
        <v>238.60659999999999</v>
      </c>
      <c r="X75" s="43">
        <v>42.660000000000764</v>
      </c>
      <c r="Y75" t="str">
        <v>U1588A-10H</v>
      </c>
      <c r="Z75" t="str">
        <v>U1588A-10H-7</v>
      </c>
      <c r="AA75" s="39">
        <v>86.1</v>
      </c>
      <c r="AB75" t="str">
        <v>U1588A-28X-2</v>
      </c>
      <c r="AC75" s="39">
        <v>238.05</v>
      </c>
      <c r="AD75" s="37">
        <v>55.659999999997467</v>
      </c>
      <c r="AE75" t="str">
        <v>U1588A-28X-2, 55.7 cm</v>
      </c>
    </row>
    <row r="76" spans="1:31" x14ac:dyDescent="0.15">
      <c r="A76" t="str">
        <v>U1588B</v>
      </c>
      <c r="B76">
        <v>250.31800000000001</v>
      </c>
      <c r="C76" t="str">
        <v>U1588B</v>
      </c>
      <c r="D76" t="str">
        <v>U1588B-26X</v>
      </c>
      <c r="E76">
        <v>160.5</v>
      </c>
      <c r="F76">
        <v>2</v>
      </c>
      <c r="G76">
        <v>3.11</v>
      </c>
      <c r="H76">
        <v>156</v>
      </c>
      <c r="I76" s="36">
        <v>0.64308681672025725</v>
      </c>
      <c r="J76" s="36">
        <v>0.64102564102564108</v>
      </c>
      <c r="K76" t="str">
        <v>U1588B</v>
      </c>
      <c r="L76" t="str">
        <v>U1588B-26X</v>
      </c>
      <c r="M76" s="36">
        <v>7.8280000000000003</v>
      </c>
      <c r="N76" s="36">
        <v>168.328</v>
      </c>
      <c r="O76" t="str">
        <v>U1588B-43X</v>
      </c>
      <c r="P76" s="36">
        <v>9.5630000000000006</v>
      </c>
      <c r="Q76" s="36">
        <v>240.75500000000002</v>
      </c>
      <c r="R76" s="37">
        <v>240.1</v>
      </c>
      <c r="S76" s="36">
        <v>0.65500000000002956</v>
      </c>
      <c r="T76" s="36">
        <v>0.75353218210361061</v>
      </c>
      <c r="U76" s="36">
        <v>0.75187969924812026</v>
      </c>
      <c r="V76" s="36">
        <v>0.87115000000003939</v>
      </c>
      <c r="W76" s="36">
        <v>240.97115000000002</v>
      </c>
      <c r="X76" s="43">
        <v>21.614999999999895</v>
      </c>
      <c r="Y76" t="str">
        <v>U1588A-10H</v>
      </c>
      <c r="Z76" t="str">
        <v>U1588A-10H-CC</v>
      </c>
      <c r="AA76" s="39">
        <v>87.37</v>
      </c>
      <c r="AB76" t="str">
        <v>U1588B-43X-1</v>
      </c>
      <c r="AC76" s="39">
        <v>240.1</v>
      </c>
      <c r="AD76" s="37">
        <v>87.115000000002851</v>
      </c>
      <c r="AE76" t="str">
        <v>U1588B-43X-1, 87.1 cm</v>
      </c>
    </row>
    <row r="77" spans="1:31" x14ac:dyDescent="0.15">
      <c r="A77" t="str">
        <v>U1588D</v>
      </c>
      <c r="B77">
        <v>252.66200000000001</v>
      </c>
      <c r="C77" t="str">
        <v>U1588B</v>
      </c>
      <c r="D77" t="str">
        <v>U1588B-27X</v>
      </c>
      <c r="E77">
        <v>162.5</v>
      </c>
      <c r="F77">
        <v>4.8</v>
      </c>
      <c r="G77">
        <v>6.62</v>
      </c>
      <c r="H77">
        <v>138</v>
      </c>
      <c r="I77" s="36">
        <v>0.7250755287009063</v>
      </c>
      <c r="J77" s="36">
        <v>0.72463768115942029</v>
      </c>
      <c r="K77" t="str">
        <v>U1588B</v>
      </c>
      <c r="L77" t="str">
        <v>U1588B-27X</v>
      </c>
      <c r="M77" s="36">
        <v>7.476</v>
      </c>
      <c r="N77" s="36">
        <v>169.976</v>
      </c>
      <c r="O77" t="str">
        <v>U1588D-43X</v>
      </c>
      <c r="P77" s="36">
        <v>10.662000000000001</v>
      </c>
      <c r="Q77" s="36">
        <v>242</v>
      </c>
      <c r="R77" s="37">
        <v>242</v>
      </c>
      <c r="S77" s="36">
        <v>0</v>
      </c>
      <c r="T77" s="36">
        <v>0.6648575305291724</v>
      </c>
      <c r="U77" s="36">
        <v>0.66666666666666663</v>
      </c>
      <c r="V77" s="36">
        <v>0</v>
      </c>
      <c r="W77" s="36">
        <v>242</v>
      </c>
      <c r="X77" s="43">
        <v>0</v>
      </c>
      <c r="Y77" t="str">
        <v>U1588A-11H</v>
      </c>
      <c r="Z77" t="str">
        <v>U1588A-11H-1</v>
      </c>
      <c r="AA77" s="39">
        <v>87.7</v>
      </c>
      <c r="AB77" t="str">
        <v>U1588D-43X-1</v>
      </c>
      <c r="AC77" s="39">
        <v>242</v>
      </c>
      <c r="AD77" s="37">
        <v>0</v>
      </c>
      <c r="AE77" t="str">
        <v>U1588D-43X-1, 0 cm</v>
      </c>
    </row>
    <row r="78" spans="1:31" x14ac:dyDescent="0.15">
      <c r="A78" t="str">
        <v>U1588A</v>
      </c>
      <c r="B78">
        <v>257.27800000000002</v>
      </c>
      <c r="C78" t="str">
        <v>U1588B</v>
      </c>
      <c r="D78" t="str">
        <v>U1588B-28X</v>
      </c>
      <c r="E78">
        <v>167.3</v>
      </c>
      <c r="F78">
        <v>4.9000000000000004</v>
      </c>
      <c r="G78">
        <v>8</v>
      </c>
      <c r="H78">
        <v>163</v>
      </c>
      <c r="I78" s="36">
        <v>0.61250000000000004</v>
      </c>
      <c r="J78" s="36">
        <v>0.61349693251533743</v>
      </c>
      <c r="K78" t="str">
        <v>U1588B</v>
      </c>
      <c r="L78" t="str">
        <v>U1588B-28X</v>
      </c>
      <c r="M78" s="36">
        <v>6.8209999999999997</v>
      </c>
      <c r="N78" s="36">
        <v>174.12100000000001</v>
      </c>
      <c r="O78" t="str">
        <v>U1588A-30X</v>
      </c>
      <c r="P78" s="36">
        <v>9.9789999999999992</v>
      </c>
      <c r="Q78" s="36">
        <v>247.29900000000004</v>
      </c>
      <c r="R78" s="37">
        <v>246.3</v>
      </c>
      <c r="S78" s="36">
        <v>0.99900000000002365</v>
      </c>
      <c r="T78" s="36">
        <v>0.74923547400611623</v>
      </c>
      <c r="U78" s="36">
        <v>0.75187969924812026</v>
      </c>
      <c r="V78" s="36">
        <v>1.3286700000000315</v>
      </c>
      <c r="W78" s="36">
        <v>247.62867000000006</v>
      </c>
      <c r="X78" s="43">
        <v>32.967000000002145</v>
      </c>
      <c r="Y78" t="str">
        <v>U1588A-11H</v>
      </c>
      <c r="Z78" t="str">
        <v>U1588A-11H-2</v>
      </c>
      <c r="AA78" s="39">
        <v>89.12</v>
      </c>
      <c r="AB78" t="str">
        <v>U1588A-30X-1</v>
      </c>
      <c r="AC78" s="39">
        <v>246.3</v>
      </c>
      <c r="AD78" s="37">
        <v>132.86700000000451</v>
      </c>
      <c r="AE78" t="str">
        <v>U1588A-30X-1, 132.9 cm</v>
      </c>
    </row>
    <row r="79" spans="1:31" x14ac:dyDescent="0.15">
      <c r="A79" t="str">
        <v>U1588D</v>
      </c>
      <c r="B79">
        <v>261.07900000000001</v>
      </c>
      <c r="C79" t="str">
        <v>U1588B</v>
      </c>
      <c r="D79" t="str">
        <v>U1588B-29X</v>
      </c>
      <c r="E79">
        <v>172.2</v>
      </c>
      <c r="F79">
        <v>4.8</v>
      </c>
      <c r="G79">
        <v>6.83</v>
      </c>
      <c r="H79">
        <v>142</v>
      </c>
      <c r="I79" s="36">
        <v>0.70278184480234263</v>
      </c>
      <c r="J79" s="36">
        <v>0.70422535211267601</v>
      </c>
      <c r="K79" t="str">
        <v>U1588B</v>
      </c>
      <c r="L79" t="str">
        <v>U1588B-29X</v>
      </c>
      <c r="M79" s="36">
        <v>6.72</v>
      </c>
      <c r="N79" s="36">
        <v>178.92</v>
      </c>
      <c r="O79" t="str">
        <v>U1588D-44X</v>
      </c>
      <c r="P79" s="36">
        <v>10.686999999999999</v>
      </c>
      <c r="Q79" s="36">
        <v>250.392</v>
      </c>
      <c r="R79" s="37">
        <v>246.9</v>
      </c>
      <c r="S79" s="36">
        <v>3.4919999999999902</v>
      </c>
      <c r="T79" s="36">
        <v>0.67321178120617109</v>
      </c>
      <c r="U79" s="36">
        <v>0.67114093959731547</v>
      </c>
      <c r="V79" s="36">
        <v>5.2030799999999848</v>
      </c>
      <c r="W79" s="36">
        <v>252.10307999999998</v>
      </c>
      <c r="X79" s="43">
        <v>171.10799999999813</v>
      </c>
      <c r="Y79" t="str">
        <v>U1588A-11H</v>
      </c>
      <c r="Z79" t="str">
        <v>U1588A-11H-3</v>
      </c>
      <c r="AA79" s="39">
        <v>90.5</v>
      </c>
      <c r="AB79" t="str">
        <v>U1588D-44X-4</v>
      </c>
      <c r="AC79" s="39">
        <v>251.4</v>
      </c>
      <c r="AD79" s="37">
        <v>70.307999999997151</v>
      </c>
      <c r="AE79" t="str">
        <v>U1588D-44X-4, 70.3 cm</v>
      </c>
    </row>
    <row r="80" spans="1:31" x14ac:dyDescent="0.15">
      <c r="A80" t="str">
        <v>U1588D</v>
      </c>
      <c r="B80">
        <v>262.26799999999997</v>
      </c>
      <c r="C80" t="str">
        <v>U1588B</v>
      </c>
      <c r="D80" t="str">
        <v>U1588B-30X</v>
      </c>
      <c r="E80">
        <v>177</v>
      </c>
      <c r="F80">
        <v>4.9000000000000004</v>
      </c>
      <c r="G80">
        <v>8.4</v>
      </c>
      <c r="H80">
        <v>171</v>
      </c>
      <c r="I80" s="36">
        <v>0.58333333333333337</v>
      </c>
      <c r="J80" s="36">
        <v>0.58479532163742687</v>
      </c>
      <c r="K80" t="str">
        <v>U1588B</v>
      </c>
      <c r="L80" t="str">
        <v>U1588B-30X</v>
      </c>
      <c r="M80" s="36">
        <v>7.2240000000000002</v>
      </c>
      <c r="N80" s="36">
        <v>184.22399999999999</v>
      </c>
      <c r="O80" t="str">
        <v>U1588D-45X</v>
      </c>
      <c r="P80" s="36">
        <v>10.510999999999999</v>
      </c>
      <c r="Q80" s="36">
        <v>251.75699999999998</v>
      </c>
      <c r="R80" s="37">
        <v>251.7</v>
      </c>
      <c r="S80" s="36">
        <v>5.6999999999987949E-2</v>
      </c>
      <c r="T80" s="36">
        <v>0.82910321489001693</v>
      </c>
      <c r="U80" s="36">
        <v>0.82644628099173556</v>
      </c>
      <c r="V80" s="36">
        <v>6.8969999999985418E-2</v>
      </c>
      <c r="W80" s="36">
        <v>251.76896999999997</v>
      </c>
      <c r="X80" s="43">
        <v>1.1969999999990932</v>
      </c>
      <c r="Y80" t="str">
        <v>U1588A-11H</v>
      </c>
      <c r="Z80" t="str">
        <v>U1588A-11H-4</v>
      </c>
      <c r="AA80" s="39">
        <v>91.72</v>
      </c>
      <c r="AB80" t="str">
        <v>U1588D-45X-1</v>
      </c>
      <c r="AC80" s="39">
        <v>251.7</v>
      </c>
      <c r="AD80" s="37">
        <v>6.8969999999978882</v>
      </c>
      <c r="AE80" t="str">
        <v>U1588D-45X-1, 6.9 cm</v>
      </c>
    </row>
    <row r="81" spans="1:31" x14ac:dyDescent="0.15">
      <c r="A81" t="str">
        <v>U1588B</v>
      </c>
      <c r="B81">
        <v>266.51900000000001</v>
      </c>
      <c r="C81" t="str">
        <v>U1588B</v>
      </c>
      <c r="D81" t="str">
        <v>U1588B-31X</v>
      </c>
      <c r="E81">
        <v>181.9</v>
      </c>
      <c r="F81">
        <v>4.8</v>
      </c>
      <c r="G81">
        <v>6.36</v>
      </c>
      <c r="H81">
        <v>133</v>
      </c>
      <c r="I81" s="36">
        <v>0.75471698113207542</v>
      </c>
      <c r="J81" s="36">
        <v>0.75187969924812026</v>
      </c>
      <c r="K81" t="str">
        <v>U1588B</v>
      </c>
      <c r="L81" t="str">
        <v>U1588B-31X</v>
      </c>
      <c r="M81" s="36">
        <v>7.6509999999999998</v>
      </c>
      <c r="N81" s="36">
        <v>189.55099999999999</v>
      </c>
      <c r="O81" t="str">
        <v>U1588B-46X</v>
      </c>
      <c r="P81" s="36">
        <v>9.6630000000000003</v>
      </c>
      <c r="Q81" s="36">
        <v>256.85599999999999</v>
      </c>
      <c r="R81" s="37">
        <v>254.6</v>
      </c>
      <c r="S81" s="36">
        <v>2.2560000000000002</v>
      </c>
      <c r="T81" s="36">
        <v>0.74695121951219523</v>
      </c>
      <c r="U81" s="36">
        <v>0.74626865671641796</v>
      </c>
      <c r="V81" s="36">
        <v>3.0230399999999999</v>
      </c>
      <c r="W81" s="36">
        <v>257.62304</v>
      </c>
      <c r="X81" s="43">
        <v>76.70400000000086</v>
      </c>
      <c r="Y81" t="str">
        <v>U1588A-11H</v>
      </c>
      <c r="Z81" t="str">
        <v>U1588A-11H-5</v>
      </c>
      <c r="AA81" s="39">
        <v>93.05</v>
      </c>
      <c r="AB81" t="str">
        <v>U1588B-46X-3</v>
      </c>
      <c r="AC81" s="39">
        <v>257.58999999999997</v>
      </c>
      <c r="AD81" s="37">
        <v>3.3040000000028158</v>
      </c>
      <c r="AE81" t="str">
        <v>U1588B-46X-3, 3.3 cm</v>
      </c>
    </row>
    <row r="82" spans="1:31" x14ac:dyDescent="0.15">
      <c r="A82" t="str">
        <v>U1588D</v>
      </c>
      <c r="B82">
        <v>268.89299999999997</v>
      </c>
      <c r="C82" t="str">
        <v>U1588B</v>
      </c>
      <c r="D82" t="str">
        <v>U1588B-32X</v>
      </c>
      <c r="E82">
        <v>186.7</v>
      </c>
      <c r="F82">
        <v>4.9000000000000004</v>
      </c>
      <c r="G82">
        <v>7.01</v>
      </c>
      <c r="H82">
        <v>143</v>
      </c>
      <c r="I82" s="36">
        <v>0.6990014265335236</v>
      </c>
      <c r="J82" s="36">
        <v>0.69930069930069927</v>
      </c>
      <c r="K82" t="str">
        <v>U1588B</v>
      </c>
      <c r="L82" t="str">
        <v>U1588B-32X</v>
      </c>
      <c r="M82" s="36">
        <v>7.8019999999999996</v>
      </c>
      <c r="N82" s="36">
        <v>194.50200000000001</v>
      </c>
      <c r="O82" t="str">
        <v>U1588D-46X</v>
      </c>
      <c r="P82" s="36">
        <v>10.712999999999999</v>
      </c>
      <c r="Q82" s="36">
        <v>258.17999999999995</v>
      </c>
      <c r="R82" s="37">
        <v>256.60000000000002</v>
      </c>
      <c r="S82" s="36">
        <v>1.5799999999999272</v>
      </c>
      <c r="T82" s="36">
        <v>0.70381231671554245</v>
      </c>
      <c r="U82" s="36">
        <v>0.70422535211267601</v>
      </c>
      <c r="V82" s="36">
        <v>2.2435999999998968</v>
      </c>
      <c r="W82" s="36">
        <v>258.84359999999992</v>
      </c>
      <c r="X82" s="43">
        <v>66.359999999997399</v>
      </c>
      <c r="Y82" t="str">
        <v>U1588A-11H</v>
      </c>
      <c r="Z82" t="str">
        <v>U1588A-11H-6</v>
      </c>
      <c r="AA82" s="39">
        <v>94.5</v>
      </c>
      <c r="AB82" t="str">
        <v>U1588D-46X-2</v>
      </c>
      <c r="AC82" s="39">
        <v>258.08999999999997</v>
      </c>
      <c r="AD82" s="37">
        <v>75.359999999994898</v>
      </c>
      <c r="AE82" t="str">
        <v>U1588D-46X-2, 75.4 cm</v>
      </c>
    </row>
    <row r="83" spans="1:31" x14ac:dyDescent="0.15">
      <c r="A83" t="str">
        <v>U1588B</v>
      </c>
      <c r="B83">
        <v>271.87299999999999</v>
      </c>
      <c r="C83" t="str">
        <v>U1588B</v>
      </c>
      <c r="D83" t="str">
        <v>U1588B-33X</v>
      </c>
      <c r="E83">
        <v>191.6</v>
      </c>
      <c r="F83">
        <v>4.8</v>
      </c>
      <c r="G83">
        <v>6.74</v>
      </c>
      <c r="H83">
        <v>140</v>
      </c>
      <c r="I83" s="36">
        <v>0.71216617210682487</v>
      </c>
      <c r="J83" s="36">
        <v>0.7142857142857143</v>
      </c>
      <c r="K83" t="str">
        <v>U1588B</v>
      </c>
      <c r="L83" t="str">
        <v>U1588B-33X</v>
      </c>
      <c r="M83" s="36">
        <v>7.7759999999999998</v>
      </c>
      <c r="N83" s="36">
        <v>199.376</v>
      </c>
      <c r="O83" t="str">
        <v>U1588B-47X</v>
      </c>
      <c r="P83" s="36">
        <v>9.3360000000000003</v>
      </c>
      <c r="Q83" s="36">
        <v>262.53699999999998</v>
      </c>
      <c r="R83" s="37">
        <v>259.5</v>
      </c>
      <c r="S83" s="36">
        <v>3.0369999999999777</v>
      </c>
      <c r="T83" s="36">
        <v>0.82758620689655171</v>
      </c>
      <c r="U83" s="36">
        <v>0.82644628099173556</v>
      </c>
      <c r="V83" s="36">
        <v>3.674769999999973</v>
      </c>
      <c r="W83" s="36">
        <v>263.17476999999997</v>
      </c>
      <c r="X83" s="43">
        <v>63.776999999998907</v>
      </c>
      <c r="Y83" t="str">
        <v>U1588A-11H</v>
      </c>
      <c r="Z83" t="str">
        <v>U1588A-11H-7</v>
      </c>
      <c r="AA83" s="39">
        <v>95.92</v>
      </c>
      <c r="AB83" t="str">
        <v>U1588B-47X-3</v>
      </c>
      <c r="AC83" s="39">
        <v>262.49</v>
      </c>
      <c r="AD83" s="37">
        <v>68.476999999995769</v>
      </c>
      <c r="AE83" t="str">
        <v>U1588B-47X-3, 68.5 cm</v>
      </c>
    </row>
    <row r="84" spans="1:31" x14ac:dyDescent="0.15">
      <c r="A84" t="str">
        <v>U1588C</v>
      </c>
      <c r="B84">
        <v>273.20299999999997</v>
      </c>
      <c r="C84" t="str">
        <v>U1588B</v>
      </c>
      <c r="D84" t="str">
        <v>U1588B-34X</v>
      </c>
      <c r="E84">
        <v>196.4</v>
      </c>
      <c r="F84">
        <v>4.9000000000000004</v>
      </c>
      <c r="G84">
        <v>6.72</v>
      </c>
      <c r="H84">
        <v>137</v>
      </c>
      <c r="I84" s="36">
        <v>0.72916666666666674</v>
      </c>
      <c r="J84" s="36">
        <v>0.72992700729927007</v>
      </c>
      <c r="K84" t="str">
        <v>U1588B</v>
      </c>
      <c r="L84" t="str">
        <v>U1588B-34X</v>
      </c>
      <c r="M84" s="36">
        <v>8.4049999999999994</v>
      </c>
      <c r="N84" s="36">
        <v>204.80500000000001</v>
      </c>
      <c r="O84" t="str">
        <v>U1588C-37X</v>
      </c>
      <c r="P84" s="36">
        <v>9.6219999999999999</v>
      </c>
      <c r="Q84" s="36">
        <v>263.58099999999996</v>
      </c>
      <c r="R84" s="37">
        <v>262.89999999999998</v>
      </c>
      <c r="S84" s="36">
        <v>0.68099999999998317</v>
      </c>
      <c r="T84" s="36">
        <v>0.73059360730593603</v>
      </c>
      <c r="U84" s="36">
        <v>0.72992700729927007</v>
      </c>
      <c r="V84" s="36">
        <v>0.93296999999997698</v>
      </c>
      <c r="W84" s="36">
        <v>263.83296999999993</v>
      </c>
      <c r="X84" s="43">
        <v>25.196999999997161</v>
      </c>
      <c r="Y84" t="str">
        <v>U1588A-11H</v>
      </c>
      <c r="Z84" t="str">
        <v>U1588A-11H-CC</v>
      </c>
      <c r="AA84" s="39">
        <v>97.08</v>
      </c>
      <c r="AB84" t="str">
        <v>U1588C-37X-1</v>
      </c>
      <c r="AC84" s="39">
        <v>262.89999999999998</v>
      </c>
      <c r="AD84" s="37">
        <v>93.296999999995478</v>
      </c>
      <c r="AE84" t="str">
        <v>U1588C-37X-1, 93.3 cm</v>
      </c>
    </row>
    <row r="85" spans="1:31" x14ac:dyDescent="0.15">
      <c r="A85" t="str">
        <v>U1588B</v>
      </c>
      <c r="B85">
        <v>276.35199999999998</v>
      </c>
      <c r="C85" t="str">
        <v>U1588B</v>
      </c>
      <c r="D85" t="str">
        <v>U1588B-35X</v>
      </c>
      <c r="E85">
        <v>201.3</v>
      </c>
      <c r="F85">
        <v>4.8</v>
      </c>
      <c r="G85">
        <v>6.38</v>
      </c>
      <c r="H85">
        <v>133</v>
      </c>
      <c r="I85" s="36">
        <v>0.75235109717868343</v>
      </c>
      <c r="J85" s="36">
        <v>0.75187969924812026</v>
      </c>
      <c r="K85" t="str">
        <v>U1588B</v>
      </c>
      <c r="L85" t="str">
        <v>U1588B-35X</v>
      </c>
      <c r="M85" s="36">
        <v>8.3800000000000008</v>
      </c>
      <c r="N85" s="36">
        <v>209.68</v>
      </c>
      <c r="O85" t="str">
        <v>U1588B-48X</v>
      </c>
      <c r="P85" s="36">
        <v>9.6880000000000006</v>
      </c>
      <c r="Q85" s="36">
        <v>266.66399999999999</v>
      </c>
      <c r="R85" s="37">
        <v>264.3</v>
      </c>
      <c r="S85" s="36">
        <v>2.3639999999999759</v>
      </c>
      <c r="T85" s="36">
        <v>0.73906485671191557</v>
      </c>
      <c r="U85" s="36">
        <v>0.7407407407407407</v>
      </c>
      <c r="V85" s="36">
        <v>3.1913999999999678</v>
      </c>
      <c r="W85" s="36">
        <v>267.4914</v>
      </c>
      <c r="X85" s="43">
        <v>82.740000000001146</v>
      </c>
      <c r="Y85" t="str">
        <v>U1588A-12H</v>
      </c>
      <c r="Z85" t="str">
        <v>U1588A-12H-1</v>
      </c>
      <c r="AA85" s="39">
        <v>97.2</v>
      </c>
      <c r="AB85" t="str">
        <v>U1588B-48X-3</v>
      </c>
      <c r="AC85" s="39">
        <v>267.29000000000002</v>
      </c>
      <c r="AD85" s="37">
        <v>20.139999999997826</v>
      </c>
      <c r="AE85" t="str">
        <v>U1588B-48X-3, 20.1 cm</v>
      </c>
    </row>
    <row r="86" spans="1:31" x14ac:dyDescent="0.15">
      <c r="A86" t="str">
        <v>U1588D</v>
      </c>
      <c r="B86">
        <v>278.48599999999999</v>
      </c>
      <c r="C86" t="str">
        <v>U1588B</v>
      </c>
      <c r="D86" t="str">
        <v>U1588B-36X</v>
      </c>
      <c r="E86">
        <v>206.1</v>
      </c>
      <c r="F86">
        <v>4.9000000000000004</v>
      </c>
      <c r="G86">
        <v>7.14</v>
      </c>
      <c r="H86">
        <v>146</v>
      </c>
      <c r="I86" s="36">
        <v>0.68627450980392168</v>
      </c>
      <c r="J86" s="36">
        <v>0.68493150684931503</v>
      </c>
      <c r="K86" t="str">
        <v>U1588B</v>
      </c>
      <c r="L86" t="str">
        <v>U1588B-36X</v>
      </c>
      <c r="M86" s="36">
        <v>8.1289999999999996</v>
      </c>
      <c r="N86" s="36">
        <v>214.22900000000001</v>
      </c>
      <c r="O86" t="str">
        <v>U1588D-48X</v>
      </c>
      <c r="P86" s="36">
        <v>10.612</v>
      </c>
      <c r="Q86" s="36">
        <v>267.87399999999997</v>
      </c>
      <c r="R86" s="37">
        <v>267.39999999999998</v>
      </c>
      <c r="S86" s="36">
        <v>0.47399999999998954</v>
      </c>
      <c r="T86" s="36">
        <v>0.8040201005025126</v>
      </c>
      <c r="U86" s="36">
        <v>0.80645161290322576</v>
      </c>
      <c r="V86" s="36">
        <v>0.58775999999998707</v>
      </c>
      <c r="W86" s="36">
        <v>267.98775999999998</v>
      </c>
      <c r="X86" s="43">
        <v>11.376000000001341</v>
      </c>
      <c r="Y86" t="str">
        <v>U1588A-12H</v>
      </c>
      <c r="Z86" t="str">
        <v>U1588A-12H-2</v>
      </c>
      <c r="AA86" s="39">
        <v>98.61</v>
      </c>
      <c r="AB86" t="str">
        <v>U1588D-48X-1</v>
      </c>
      <c r="AC86" s="39">
        <v>267.39999999999998</v>
      </c>
      <c r="AD86" s="37">
        <v>58.776000000000295</v>
      </c>
      <c r="AE86" t="str">
        <v>U1588D-48X-1, 58.8 cm</v>
      </c>
    </row>
    <row r="87" spans="1:31" x14ac:dyDescent="0.15">
      <c r="A87" t="str">
        <v>U1588B</v>
      </c>
      <c r="B87">
        <v>281.76299999999998</v>
      </c>
      <c r="C87" t="str">
        <v>U1588B</v>
      </c>
      <c r="D87" t="str">
        <v>U1588B-37X</v>
      </c>
      <c r="E87">
        <v>211</v>
      </c>
      <c r="F87">
        <v>4.8</v>
      </c>
      <c r="G87">
        <v>7.59</v>
      </c>
      <c r="H87">
        <v>158</v>
      </c>
      <c r="I87" s="36">
        <v>0.6324110671936759</v>
      </c>
      <c r="J87" s="36">
        <v>0.63291139240506333</v>
      </c>
      <c r="K87" t="str">
        <v>U1588B</v>
      </c>
      <c r="L87" t="str">
        <v>U1588B-37X</v>
      </c>
      <c r="M87" s="36">
        <v>7.298</v>
      </c>
      <c r="N87" s="36">
        <v>218.298</v>
      </c>
      <c r="O87" t="str">
        <v>U1588B-49X</v>
      </c>
      <c r="P87" s="36">
        <v>9.5869999999999997</v>
      </c>
      <c r="Q87" s="36">
        <v>272.17599999999999</v>
      </c>
      <c r="R87" s="37">
        <v>269.2</v>
      </c>
      <c r="S87" s="36">
        <v>2.9759999999999991</v>
      </c>
      <c r="T87" s="36">
        <v>0.84805653710247342</v>
      </c>
      <c r="U87" s="36">
        <v>0.84745762711864403</v>
      </c>
      <c r="V87" s="36">
        <v>3.5116799999999992</v>
      </c>
      <c r="W87" s="36">
        <v>272.71168</v>
      </c>
      <c r="X87" s="43">
        <v>53.568000000001348</v>
      </c>
      <c r="Y87" t="str">
        <v>U1588A-12H</v>
      </c>
      <c r="Z87" t="str">
        <v>U1588A-12H-3</v>
      </c>
      <c r="AA87" s="39">
        <v>100.06</v>
      </c>
      <c r="AB87" t="str">
        <v>U1588B-49X-3</v>
      </c>
      <c r="AC87" s="39">
        <v>272.2</v>
      </c>
      <c r="AD87" s="37">
        <v>51.168000000001257</v>
      </c>
      <c r="AE87" t="str">
        <v>U1588B-49X-3, 51.2 cm</v>
      </c>
    </row>
    <row r="88" spans="1:31" x14ac:dyDescent="0.15">
      <c r="A88" t="str">
        <v>U1588D</v>
      </c>
      <c r="B88">
        <v>283.29300000000001</v>
      </c>
      <c r="C88" t="str">
        <v>U1588B</v>
      </c>
      <c r="D88" t="str">
        <v>U1588B-38X</v>
      </c>
      <c r="E88">
        <v>215.8</v>
      </c>
      <c r="F88">
        <v>4.9000000000000004</v>
      </c>
      <c r="G88">
        <v>7.05</v>
      </c>
      <c r="H88">
        <v>144</v>
      </c>
      <c r="I88" s="36">
        <v>0.69503546099290792</v>
      </c>
      <c r="J88" s="36">
        <v>0.69444444444444442</v>
      </c>
      <c r="K88" t="str">
        <v>U1588B</v>
      </c>
      <c r="L88" t="str">
        <v>U1588B-38X</v>
      </c>
      <c r="M88" s="36">
        <v>9.1359999999999992</v>
      </c>
      <c r="N88" s="36">
        <v>224.93600000000001</v>
      </c>
      <c r="O88" t="str">
        <v>U1588D-49X</v>
      </c>
      <c r="P88" s="36">
        <v>10.914999999999999</v>
      </c>
      <c r="Q88" s="36">
        <v>272.37799999999999</v>
      </c>
      <c r="R88" s="37">
        <v>272.2</v>
      </c>
      <c r="S88" s="36">
        <v>0.17799999999999727</v>
      </c>
      <c r="T88" s="36">
        <v>0.6648575305291724</v>
      </c>
      <c r="U88" s="36">
        <v>0.66666666666666663</v>
      </c>
      <c r="V88" s="36">
        <v>0.26699999999999591</v>
      </c>
      <c r="W88" s="36">
        <v>272.46699999999998</v>
      </c>
      <c r="X88" s="43">
        <v>8.8999999999998636</v>
      </c>
      <c r="Y88" t="str">
        <v>U1588A-12H</v>
      </c>
      <c r="Z88" t="str">
        <v>U1588A-12H-4</v>
      </c>
      <c r="AA88" s="39">
        <v>101.21</v>
      </c>
      <c r="AB88" t="str">
        <v>U1588D-49X-1</v>
      </c>
      <c r="AC88" s="39">
        <v>272.2</v>
      </c>
      <c r="AD88" s="37">
        <v>26.699999999999591</v>
      </c>
      <c r="AE88" t="str">
        <v>U1588D-49X-1, 26.7 cm</v>
      </c>
    </row>
    <row r="89" spans="1:31" x14ac:dyDescent="0.15">
      <c r="A89" t="str">
        <v>U1588C</v>
      </c>
      <c r="B89">
        <v>287.29000000000002</v>
      </c>
      <c r="C89" t="str">
        <v>U1588B</v>
      </c>
      <c r="D89" t="str">
        <v>U1588B-39X</v>
      </c>
      <c r="E89">
        <v>220.7</v>
      </c>
      <c r="F89">
        <v>4.8</v>
      </c>
      <c r="G89">
        <v>7.39</v>
      </c>
      <c r="H89">
        <v>154</v>
      </c>
      <c r="I89" s="36">
        <v>0.64952638700947229</v>
      </c>
      <c r="J89" s="36">
        <v>0.64935064935064934</v>
      </c>
      <c r="K89" t="str">
        <v>U1588B</v>
      </c>
      <c r="L89" t="str">
        <v>U1588B-39X</v>
      </c>
      <c r="M89" s="36">
        <v>9.1110000000000007</v>
      </c>
      <c r="N89" s="36">
        <v>229.81100000000001</v>
      </c>
      <c r="O89" t="str">
        <v>U1588C-39X</v>
      </c>
      <c r="P89" s="36">
        <v>10.98</v>
      </c>
      <c r="Q89" s="36">
        <v>276.31</v>
      </c>
      <c r="R89" s="37">
        <v>272.60000000000002</v>
      </c>
      <c r="S89" s="36">
        <v>3.7099999999999795</v>
      </c>
      <c r="T89" s="36">
        <v>0.77821011673151752</v>
      </c>
      <c r="U89" s="36">
        <v>0.77519379844961245</v>
      </c>
      <c r="V89" s="36">
        <v>4.7858999999999732</v>
      </c>
      <c r="W89" s="36">
        <v>277.38589999999999</v>
      </c>
      <c r="X89" s="43">
        <v>107.58999999999901</v>
      </c>
      <c r="Y89" t="str">
        <v>U1588A-12H</v>
      </c>
      <c r="Z89" t="str">
        <v>U1588A-12H-5</v>
      </c>
      <c r="AA89" s="39">
        <v>102.61</v>
      </c>
      <c r="AB89" t="str">
        <v>U1588C-39X-4</v>
      </c>
      <c r="AC89" s="39">
        <v>277.08999999999997</v>
      </c>
      <c r="AD89" s="37">
        <v>29.590000000001737</v>
      </c>
      <c r="AE89" t="str">
        <v>U1588C-39X-4, 29.6 cm</v>
      </c>
    </row>
    <row r="90" spans="1:31" x14ac:dyDescent="0.15">
      <c r="A90" t="str">
        <v>U1588D</v>
      </c>
      <c r="B90">
        <v>289.42</v>
      </c>
      <c r="C90" t="str">
        <v>U1588B</v>
      </c>
      <c r="D90" t="str">
        <v>U1588B-40X</v>
      </c>
      <c r="E90">
        <v>225.5</v>
      </c>
      <c r="F90">
        <v>4.9000000000000004</v>
      </c>
      <c r="G90">
        <v>6.45</v>
      </c>
      <c r="H90">
        <v>132</v>
      </c>
      <c r="I90" s="36">
        <v>0.75968992248062017</v>
      </c>
      <c r="J90" s="36">
        <v>0.75757575757575757</v>
      </c>
      <c r="K90" t="str">
        <v>U1588B</v>
      </c>
      <c r="L90" t="str">
        <v>U1588B-40X</v>
      </c>
      <c r="M90" s="36">
        <v>9.6140000000000008</v>
      </c>
      <c r="N90" s="36">
        <v>235.114</v>
      </c>
      <c r="O90" t="str">
        <v>U1588D-50X</v>
      </c>
      <c r="P90" s="36">
        <v>10.991</v>
      </c>
      <c r="Q90" s="36">
        <v>278.42900000000003</v>
      </c>
      <c r="R90" s="37">
        <v>277.10000000000002</v>
      </c>
      <c r="S90" s="36">
        <v>1.3290000000000077</v>
      </c>
      <c r="T90" s="36">
        <v>0.60836501901140683</v>
      </c>
      <c r="U90" s="36">
        <v>0.6097560975609756</v>
      </c>
      <c r="V90" s="36">
        <v>2.1795600000000128</v>
      </c>
      <c r="W90" s="36">
        <v>279.27956000000006</v>
      </c>
      <c r="X90" s="43">
        <v>85.056000000002996</v>
      </c>
      <c r="Y90" t="str">
        <v>U1588A-12H</v>
      </c>
      <c r="Z90" t="str">
        <v>U1588A-12H-6</v>
      </c>
      <c r="AA90" s="39">
        <v>104.05</v>
      </c>
      <c r="AB90" t="str">
        <v>U1588D-50X-2</v>
      </c>
      <c r="AC90" s="39">
        <v>278.60000000000002</v>
      </c>
      <c r="AD90" s="37">
        <v>67.956000000003769</v>
      </c>
      <c r="AE90" t="str">
        <v>U1588D-50X-2, 68 cm</v>
      </c>
    </row>
    <row r="91" spans="1:31" x14ac:dyDescent="0.15">
      <c r="A91" t="str">
        <v>U1588C</v>
      </c>
      <c r="B91">
        <v>291.50599999999997</v>
      </c>
      <c r="C91" t="str">
        <v>U1588B</v>
      </c>
      <c r="D91" t="str">
        <v>U1588B-41X</v>
      </c>
      <c r="E91">
        <v>230.4</v>
      </c>
      <c r="F91">
        <v>4.8</v>
      </c>
      <c r="G91">
        <v>7.23</v>
      </c>
      <c r="H91">
        <v>151</v>
      </c>
      <c r="I91" s="36">
        <v>0.66390041493775931</v>
      </c>
      <c r="J91" s="36">
        <v>0.66225165562913912</v>
      </c>
      <c r="K91" t="str">
        <v>U1588B</v>
      </c>
      <c r="L91" t="str">
        <v>U1588B-41X</v>
      </c>
      <c r="M91" s="36">
        <v>9.6639999999999997</v>
      </c>
      <c r="N91" s="36">
        <v>240.06399999999999</v>
      </c>
      <c r="O91" t="str">
        <v>U1588C-40X</v>
      </c>
      <c r="P91" s="36">
        <v>11.407999999999999</v>
      </c>
      <c r="Q91" s="36">
        <v>280.09799999999996</v>
      </c>
      <c r="R91" s="37">
        <v>278.60000000000002</v>
      </c>
      <c r="S91" s="36">
        <v>1.4979999999999336</v>
      </c>
      <c r="T91" s="36">
        <v>0.63965884861407241</v>
      </c>
      <c r="U91" s="36">
        <v>0.64102564102564108</v>
      </c>
      <c r="V91" s="36">
        <v>2.3368799999998964</v>
      </c>
      <c r="W91" s="36">
        <v>280.93687999999992</v>
      </c>
      <c r="X91" s="43">
        <v>83.887999999996055</v>
      </c>
      <c r="Y91" t="str">
        <v>U1588A-12H</v>
      </c>
      <c r="Z91" t="str">
        <v>U1588A-12H-7</v>
      </c>
      <c r="AA91" s="39">
        <v>105.51</v>
      </c>
      <c r="AB91" t="str">
        <v>U1588C-40X-2</v>
      </c>
      <c r="AC91" s="39">
        <v>280.10000000000002</v>
      </c>
      <c r="AD91" s="37">
        <v>83.687999999989415</v>
      </c>
      <c r="AE91" t="str">
        <v>U1588C-40X-2, 83.7 cm</v>
      </c>
    </row>
    <row r="92" spans="1:31" x14ac:dyDescent="0.15">
      <c r="A92" t="str">
        <v>U1588B</v>
      </c>
      <c r="B92">
        <v>295.58100000000002</v>
      </c>
      <c r="C92" t="str">
        <v>U1588B</v>
      </c>
      <c r="D92" t="str">
        <v>U1588B-42X</v>
      </c>
      <c r="E92">
        <v>235.2</v>
      </c>
      <c r="F92">
        <v>4.9000000000000004</v>
      </c>
      <c r="G92">
        <v>7.37</v>
      </c>
      <c r="H92">
        <v>150</v>
      </c>
      <c r="I92" s="36">
        <v>0.6648575305291724</v>
      </c>
      <c r="J92" s="36">
        <v>0.66666666666666663</v>
      </c>
      <c r="K92" t="str">
        <v>U1588B</v>
      </c>
      <c r="L92" t="str">
        <v>U1588B-42X</v>
      </c>
      <c r="M92" s="36">
        <v>9.6129999999999995</v>
      </c>
      <c r="N92" s="36">
        <v>244.81299999999999</v>
      </c>
      <c r="O92" t="str">
        <v>U1588B-52X</v>
      </c>
      <c r="P92" s="36">
        <v>10.643000000000001</v>
      </c>
      <c r="Q92" s="36">
        <v>284.93799999999999</v>
      </c>
      <c r="R92" s="37">
        <v>283.7</v>
      </c>
      <c r="S92" s="36">
        <v>1.2379999999999995</v>
      </c>
      <c r="T92" s="36">
        <v>0.7248520710059172</v>
      </c>
      <c r="U92" s="36">
        <v>0.72463768115942029</v>
      </c>
      <c r="V92" s="36">
        <v>1.7084399999999993</v>
      </c>
      <c r="W92" s="36">
        <v>285.40843999999998</v>
      </c>
      <c r="X92" s="43">
        <v>47.043999999999642</v>
      </c>
      <c r="Y92" t="str">
        <v>U1588A-12H</v>
      </c>
      <c r="Z92" t="str">
        <v>U1588A-12H-CC</v>
      </c>
      <c r="AA92" s="39">
        <v>106.74</v>
      </c>
      <c r="AB92" t="str">
        <v>U1588B-52X-2</v>
      </c>
      <c r="AC92" s="39">
        <v>285.19</v>
      </c>
      <c r="AD92" s="37">
        <v>21.843999999998687</v>
      </c>
      <c r="AE92" t="str">
        <v>U1588B-52X-2, 21.8 cm</v>
      </c>
    </row>
    <row r="93" spans="1:31" x14ac:dyDescent="0.15">
      <c r="A93" t="str">
        <v>U1588D</v>
      </c>
      <c r="B93">
        <v>298.93599999999998</v>
      </c>
      <c r="C93" t="str">
        <v>U1588B</v>
      </c>
      <c r="D93" t="str">
        <v>U1588B-43X</v>
      </c>
      <c r="E93">
        <v>240.1</v>
      </c>
      <c r="F93">
        <v>4.8</v>
      </c>
      <c r="G93">
        <v>6.37</v>
      </c>
      <c r="H93">
        <v>133</v>
      </c>
      <c r="I93" s="36">
        <v>0.75353218210361061</v>
      </c>
      <c r="J93" s="36">
        <v>0.75187969924812026</v>
      </c>
      <c r="K93" t="str">
        <v>U1588B</v>
      </c>
      <c r="L93" t="str">
        <v>U1588B-43X</v>
      </c>
      <c r="M93" s="36">
        <v>9.5630000000000006</v>
      </c>
      <c r="N93" s="36">
        <v>249.66300000000001</v>
      </c>
      <c r="O93" t="str">
        <v>U1588D-52X</v>
      </c>
      <c r="P93" s="36">
        <v>10.992000000000001</v>
      </c>
      <c r="Q93" s="36">
        <v>287.94399999999996</v>
      </c>
      <c r="R93" s="37">
        <v>286.8</v>
      </c>
      <c r="S93" s="36">
        <v>1.1439999999999486</v>
      </c>
      <c r="T93" s="36">
        <v>0.82758620689655171</v>
      </c>
      <c r="U93" s="36">
        <v>0.82644628099173556</v>
      </c>
      <c r="V93" s="36">
        <v>1.3842399999999377</v>
      </c>
      <c r="W93" s="36">
        <v>288.18423999999993</v>
      </c>
      <c r="X93" s="43">
        <v>24.023999999997159</v>
      </c>
      <c r="Y93" t="str">
        <v>U1588A-13H</v>
      </c>
      <c r="Z93" t="str">
        <v>U1588A-13H-1</v>
      </c>
      <c r="AA93" s="39">
        <v>106.7</v>
      </c>
      <c r="AB93" t="str">
        <v>U1588D-52X-1</v>
      </c>
      <c r="AC93" s="39">
        <v>286.8</v>
      </c>
      <c r="AD93" s="37">
        <v>138.42399999999202</v>
      </c>
      <c r="AE93" t="str">
        <v>U1588D-52X-1, 138.4 cm</v>
      </c>
    </row>
    <row r="94" spans="1:31" x14ac:dyDescent="0.15">
      <c r="A94" t="str">
        <v>U1588B</v>
      </c>
      <c r="B94">
        <v>302.02100000000002</v>
      </c>
      <c r="C94" t="str">
        <v>U1588B</v>
      </c>
      <c r="D94" t="str">
        <v>U1588B-44X</v>
      </c>
      <c r="E94">
        <v>244.9</v>
      </c>
      <c r="F94">
        <v>4.9000000000000004</v>
      </c>
      <c r="G94">
        <v>7.06</v>
      </c>
      <c r="H94">
        <v>144</v>
      </c>
      <c r="I94" s="36">
        <v>0.69405099150141647</v>
      </c>
      <c r="J94" s="36">
        <v>0.69444444444444442</v>
      </c>
      <c r="K94" t="str">
        <v>U1588B</v>
      </c>
      <c r="L94" t="str">
        <v>U1588B-44X</v>
      </c>
      <c r="M94" s="36">
        <v>9.6630000000000003</v>
      </c>
      <c r="N94" s="36">
        <v>254.56299999999999</v>
      </c>
      <c r="O94" t="str">
        <v>U1588B-53X</v>
      </c>
      <c r="P94" s="36">
        <v>10.87</v>
      </c>
      <c r="Q94" s="36">
        <v>291.15100000000001</v>
      </c>
      <c r="R94" s="37">
        <v>288.60000000000002</v>
      </c>
      <c r="S94" s="36">
        <v>2.5509999999999877</v>
      </c>
      <c r="T94" s="36">
        <v>0.84507042253521125</v>
      </c>
      <c r="U94" s="36">
        <v>0.84745762711864403</v>
      </c>
      <c r="V94" s="36">
        <v>3.0101799999999859</v>
      </c>
      <c r="W94" s="36">
        <v>291.61018000000001</v>
      </c>
      <c r="X94" s="43">
        <v>45.918000000000347</v>
      </c>
      <c r="Y94" t="str">
        <v>U1588A-13H</v>
      </c>
      <c r="Z94" t="str">
        <v>U1588A-13H-2</v>
      </c>
      <c r="AA94" s="39">
        <v>107.91</v>
      </c>
      <c r="AB94" t="str">
        <v>U1588B-53X-3</v>
      </c>
      <c r="AC94" s="39">
        <v>291.58999999999997</v>
      </c>
      <c r="AD94" s="37">
        <v>2.0180000000038945</v>
      </c>
      <c r="AE94" t="str">
        <v>U1588B-53X-3, 2 cm</v>
      </c>
    </row>
    <row r="95" spans="1:31" x14ac:dyDescent="0.15">
      <c r="A95" t="str">
        <v>U1588D</v>
      </c>
      <c r="B95">
        <v>303.589</v>
      </c>
      <c r="C95" t="str">
        <v>U1588B</v>
      </c>
      <c r="D95" t="str">
        <v>U1588B-45X</v>
      </c>
      <c r="E95">
        <v>249.8</v>
      </c>
      <c r="F95">
        <v>4.8</v>
      </c>
      <c r="G95">
        <v>6</v>
      </c>
      <c r="H95">
        <v>125</v>
      </c>
      <c r="I95" s="36">
        <v>0.79999999999999993</v>
      </c>
      <c r="J95" s="36">
        <v>0.8</v>
      </c>
      <c r="K95" t="str">
        <v>U1588B</v>
      </c>
      <c r="L95" t="str">
        <v>U1588B-45X</v>
      </c>
      <c r="M95" s="36">
        <v>9.7889999999999997</v>
      </c>
      <c r="N95" s="36">
        <v>259.589</v>
      </c>
      <c r="O95" t="str">
        <v>U1588D-53X</v>
      </c>
      <c r="P95" s="36">
        <v>10.891</v>
      </c>
      <c r="Q95" s="36">
        <v>292.69799999999998</v>
      </c>
      <c r="R95" s="37">
        <v>291.60000000000002</v>
      </c>
      <c r="S95" s="36">
        <v>1.0979999999999563</v>
      </c>
      <c r="T95" s="36">
        <v>0.80321285140562249</v>
      </c>
      <c r="U95" s="36">
        <v>0.8</v>
      </c>
      <c r="V95" s="36">
        <v>1.3724999999999454</v>
      </c>
      <c r="W95" s="36">
        <v>292.97249999999997</v>
      </c>
      <c r="X95" s="43">
        <v>27.449999999998909</v>
      </c>
      <c r="Y95" t="str">
        <v>U1588A-13H</v>
      </c>
      <c r="Z95" t="str">
        <v>U1588A-13H-3</v>
      </c>
      <c r="AA95" s="39">
        <v>109.1</v>
      </c>
      <c r="AB95" t="str">
        <v>U1588D-53X-1</v>
      </c>
      <c r="AC95" s="39">
        <v>291.60000000000002</v>
      </c>
      <c r="AD95" s="37">
        <v>137.24999999999454</v>
      </c>
      <c r="AE95" t="str">
        <v>U1588D-53X-1, 137.2 cm</v>
      </c>
    </row>
    <row r="96" spans="1:31" x14ac:dyDescent="0.15">
      <c r="A96" t="str">
        <v>U1588C</v>
      </c>
      <c r="B96">
        <v>307.66300000000001</v>
      </c>
      <c r="C96" t="str">
        <v>U1588B</v>
      </c>
      <c r="D96" t="str">
        <v>U1588B-46X</v>
      </c>
      <c r="E96">
        <v>254.6</v>
      </c>
      <c r="F96">
        <v>4.9000000000000004</v>
      </c>
      <c r="G96">
        <v>6.56</v>
      </c>
      <c r="H96">
        <v>134</v>
      </c>
      <c r="I96" s="36">
        <v>0.74695121951219523</v>
      </c>
      <c r="J96" s="36">
        <v>0.74626865671641796</v>
      </c>
      <c r="K96" t="str">
        <v>U1588B</v>
      </c>
      <c r="L96" t="str">
        <v>U1588B-46X</v>
      </c>
      <c r="M96" s="36">
        <v>9.6630000000000003</v>
      </c>
      <c r="N96" s="36">
        <v>264.26299999999998</v>
      </c>
      <c r="O96" t="str">
        <v>U1588C-43X</v>
      </c>
      <c r="P96" s="36">
        <v>11.51</v>
      </c>
      <c r="Q96" s="36">
        <v>296.15300000000002</v>
      </c>
      <c r="R96" s="37">
        <v>294.3</v>
      </c>
      <c r="S96" s="36">
        <v>1.8530000000000086</v>
      </c>
      <c r="T96" s="36">
        <v>0.79866888519134771</v>
      </c>
      <c r="U96" s="36">
        <v>0.8</v>
      </c>
      <c r="V96" s="36">
        <v>2.3162500000000108</v>
      </c>
      <c r="W96" s="36">
        <v>296.61625000000004</v>
      </c>
      <c r="X96" s="43">
        <v>46.325000000001637</v>
      </c>
      <c r="Y96" t="str">
        <v>U1588A-13H</v>
      </c>
      <c r="Z96" t="str">
        <v>U1588A-13H-4</v>
      </c>
      <c r="AA96" s="39">
        <v>110.46</v>
      </c>
      <c r="AB96" t="str">
        <v>U1588C-43X-2</v>
      </c>
      <c r="AC96" s="39">
        <v>295.75</v>
      </c>
      <c r="AD96" s="37">
        <v>86.625000000003638</v>
      </c>
      <c r="AE96" t="str">
        <v>U1588C-43X-2, 86.6 cm</v>
      </c>
    </row>
    <row r="97" spans="1:31" x14ac:dyDescent="0.15">
      <c r="A97" t="str">
        <v>U1588D</v>
      </c>
      <c r="B97">
        <v>309.84800000000001</v>
      </c>
      <c r="C97" t="str">
        <v>U1588B</v>
      </c>
      <c r="D97" t="str">
        <v>U1588B-47X</v>
      </c>
      <c r="E97">
        <v>259.5</v>
      </c>
      <c r="F97">
        <v>4.8</v>
      </c>
      <c r="G97">
        <v>5.8</v>
      </c>
      <c r="H97">
        <v>121</v>
      </c>
      <c r="I97" s="36">
        <v>0.82758620689655171</v>
      </c>
      <c r="J97" s="36">
        <v>0.82644628099173556</v>
      </c>
      <c r="K97" t="str">
        <v>U1588B</v>
      </c>
      <c r="L97" t="str">
        <v>U1588B-47X</v>
      </c>
      <c r="M97" s="36">
        <v>9.3360000000000003</v>
      </c>
      <c r="N97" s="36">
        <v>268.83600000000001</v>
      </c>
      <c r="O97" t="str">
        <v>U1588D-54X</v>
      </c>
      <c r="P97" s="36">
        <v>10.664999999999999</v>
      </c>
      <c r="Q97" s="36">
        <v>299.18299999999999</v>
      </c>
      <c r="R97" s="37">
        <v>297.60000000000002</v>
      </c>
      <c r="S97" s="36">
        <v>1.58299999999997</v>
      </c>
      <c r="T97" s="36">
        <v>0.601965601965602</v>
      </c>
      <c r="U97" s="36">
        <v>0.60240963855421692</v>
      </c>
      <c r="V97" s="36">
        <v>2.6277799999999498</v>
      </c>
      <c r="W97" s="36">
        <v>300.22778</v>
      </c>
      <c r="X97" s="43">
        <v>104.47800000000029</v>
      </c>
      <c r="Y97" t="str">
        <v>U1588A-13H</v>
      </c>
      <c r="Z97" t="str">
        <v>U1588A-13H-5</v>
      </c>
      <c r="AA97" s="39">
        <v>111.66</v>
      </c>
      <c r="AB97" t="str">
        <v>U1588D-54X-2</v>
      </c>
      <c r="AC97" s="39">
        <v>299.10000000000002</v>
      </c>
      <c r="AD97" s="37">
        <v>112.77799999999729</v>
      </c>
      <c r="AE97" t="str">
        <v>U1588D-54X-2, 112.8 cm</v>
      </c>
    </row>
    <row r="98" spans="1:31" x14ac:dyDescent="0.15">
      <c r="A98" t="str">
        <v>U1588C</v>
      </c>
      <c r="B98">
        <v>312.45800000000003</v>
      </c>
      <c r="C98" t="str">
        <v>U1588B</v>
      </c>
      <c r="D98" t="str">
        <v>U1588B-48X</v>
      </c>
      <c r="E98">
        <v>264.3</v>
      </c>
      <c r="F98">
        <v>4.9000000000000004</v>
      </c>
      <c r="G98">
        <v>6.63</v>
      </c>
      <c r="H98">
        <v>135</v>
      </c>
      <c r="I98" s="36">
        <v>0.73906485671191557</v>
      </c>
      <c r="J98" s="36">
        <v>0.7407407407407407</v>
      </c>
      <c r="K98" t="str">
        <v>U1588B</v>
      </c>
      <c r="L98" t="str">
        <v>U1588B-48X</v>
      </c>
      <c r="M98" s="36">
        <v>9.6880000000000006</v>
      </c>
      <c r="N98" s="36">
        <v>273.988</v>
      </c>
      <c r="O98" t="str">
        <v>U1588C-44X</v>
      </c>
      <c r="P98" s="36">
        <v>11.208</v>
      </c>
      <c r="Q98" s="36">
        <v>301.25</v>
      </c>
      <c r="R98" s="37">
        <v>299.10000000000002</v>
      </c>
      <c r="S98" s="36">
        <v>2.1499999999999773</v>
      </c>
      <c r="T98" s="36">
        <v>0.72916666666666674</v>
      </c>
      <c r="U98" s="36">
        <v>0.72992700729927007</v>
      </c>
      <c r="V98" s="36">
        <v>2.9454999999999689</v>
      </c>
      <c r="W98" s="36">
        <v>302.0455</v>
      </c>
      <c r="X98" s="43">
        <v>79.550000000000409</v>
      </c>
      <c r="Y98" t="str">
        <v>U1588A-13H</v>
      </c>
      <c r="Z98" t="str">
        <v>U1588A-13H-6</v>
      </c>
      <c r="AA98" s="39">
        <v>113.16</v>
      </c>
      <c r="AB98" t="str">
        <v>U1588C-44X-2</v>
      </c>
      <c r="AC98" s="39">
        <v>300.58999999999997</v>
      </c>
      <c r="AD98" s="37">
        <v>145.55000000000291</v>
      </c>
      <c r="AE98" t="str">
        <v>U1588C-44X-2, 145.6 cm</v>
      </c>
    </row>
    <row r="99" spans="1:31" x14ac:dyDescent="0.15">
      <c r="A99" t="str">
        <v>U1588A</v>
      </c>
      <c r="B99">
        <v>314.69400000000002</v>
      </c>
      <c r="C99" t="str">
        <v>U1588B</v>
      </c>
      <c r="D99" t="str">
        <v>U1588B-49X</v>
      </c>
      <c r="E99">
        <v>269.2</v>
      </c>
      <c r="F99">
        <v>4.8</v>
      </c>
      <c r="G99">
        <v>5.66</v>
      </c>
      <c r="H99">
        <v>118</v>
      </c>
      <c r="I99" s="36">
        <v>0.84805653710247342</v>
      </c>
      <c r="J99" s="36">
        <v>0.84745762711864403</v>
      </c>
      <c r="K99" t="str">
        <v>U1588B</v>
      </c>
      <c r="L99" t="str">
        <v>U1588B-49X</v>
      </c>
      <c r="M99" s="36">
        <v>9.5869999999999997</v>
      </c>
      <c r="N99" s="36">
        <v>278.78699999999998</v>
      </c>
      <c r="O99" t="str">
        <v>U1588A-40X</v>
      </c>
      <c r="P99" s="36">
        <v>13.076000000000001</v>
      </c>
      <c r="Q99" s="36">
        <v>301.61799999999999</v>
      </c>
      <c r="R99" s="37">
        <v>299.7</v>
      </c>
      <c r="S99" s="36">
        <v>1.9180000000000064</v>
      </c>
      <c r="T99" s="36">
        <v>0.98969072164948457</v>
      </c>
      <c r="U99" s="36">
        <v>0.99009900990099009</v>
      </c>
      <c r="V99" s="36">
        <v>1.9371800000000063</v>
      </c>
      <c r="W99" s="36">
        <v>301.63718</v>
      </c>
      <c r="X99" s="43">
        <v>1.9180000000005748</v>
      </c>
      <c r="Y99" t="str">
        <v>U1588A-13H</v>
      </c>
      <c r="Z99" t="str">
        <v>U1588A-13H-7</v>
      </c>
      <c r="AA99" s="39">
        <v>114.57</v>
      </c>
      <c r="AB99" t="str">
        <v>U1588A-40X-2</v>
      </c>
      <c r="AC99" s="39">
        <v>301.18</v>
      </c>
      <c r="AD99" s="37">
        <v>45.717999999999392</v>
      </c>
      <c r="AE99" t="str">
        <v>U1588A-40X-2, 45.7 cm</v>
      </c>
    </row>
    <row r="100" spans="1:31" x14ac:dyDescent="0.15">
      <c r="A100" t="str">
        <v>U1588B</v>
      </c>
      <c r="B100">
        <v>317.08499999999998</v>
      </c>
      <c r="C100" t="str">
        <v>U1588B</v>
      </c>
      <c r="D100" t="str">
        <v>U1588B-50X</v>
      </c>
      <c r="E100">
        <v>274</v>
      </c>
      <c r="F100">
        <v>4.9000000000000004</v>
      </c>
      <c r="G100">
        <v>6.55</v>
      </c>
      <c r="H100">
        <v>134</v>
      </c>
      <c r="I100" s="36">
        <v>0.74809160305343514</v>
      </c>
      <c r="J100" s="36">
        <v>0.74626865671641796</v>
      </c>
      <c r="K100" t="str">
        <v>U1588B</v>
      </c>
      <c r="L100" t="str">
        <v>U1588B-50X</v>
      </c>
      <c r="M100" s="36">
        <v>10.342000000000001</v>
      </c>
      <c r="N100" s="36">
        <v>284.34199999999998</v>
      </c>
      <c r="O100" t="str">
        <v>U1588B-56X</v>
      </c>
      <c r="P100" s="36">
        <v>12.606</v>
      </c>
      <c r="Q100" s="36">
        <v>304.47899999999998</v>
      </c>
      <c r="R100" s="37">
        <v>303.10000000000002</v>
      </c>
      <c r="S100" s="36">
        <v>1.3789999999999623</v>
      </c>
      <c r="T100" s="36">
        <v>0.86115992970123023</v>
      </c>
      <c r="U100" s="36">
        <v>0.86206896551724133</v>
      </c>
      <c r="V100" s="36">
        <v>1.5996399999999562</v>
      </c>
      <c r="W100" s="36">
        <v>304.69963999999999</v>
      </c>
      <c r="X100" s="43">
        <v>22.064000000000306</v>
      </c>
      <c r="Y100" t="str">
        <v>U1588A-13H</v>
      </c>
      <c r="Z100" t="str">
        <v>U1588A-13H-CC</v>
      </c>
      <c r="AA100" s="39">
        <v>115.36</v>
      </c>
      <c r="AB100" t="str">
        <v>U1588B-56X-2</v>
      </c>
      <c r="AC100" s="39">
        <v>304.58999999999997</v>
      </c>
      <c r="AD100" s="37">
        <v>10.964000000001306</v>
      </c>
      <c r="AE100" t="str">
        <v>U1588B-56X-2, 11 cm</v>
      </c>
    </row>
    <row r="101" spans="1:31" x14ac:dyDescent="0.15">
      <c r="A101" t="str">
        <v>U1588A</v>
      </c>
      <c r="B101">
        <v>320.298</v>
      </c>
      <c r="C101" t="str">
        <v>U1588B</v>
      </c>
      <c r="D101" t="str">
        <v>U1588B-51X</v>
      </c>
      <c r="E101">
        <v>278.89999999999998</v>
      </c>
      <c r="F101">
        <v>4.8</v>
      </c>
      <c r="G101">
        <v>5.23</v>
      </c>
      <c r="H101">
        <v>109</v>
      </c>
      <c r="I101" s="36">
        <v>0.91778202676864229</v>
      </c>
      <c r="J101" s="36">
        <v>0.91743119266055051</v>
      </c>
      <c r="K101" t="str">
        <v>U1588B</v>
      </c>
      <c r="L101" t="str">
        <v>U1588B-51X</v>
      </c>
      <c r="M101" s="36">
        <v>10.744</v>
      </c>
      <c r="N101" s="36">
        <v>289.64400000000001</v>
      </c>
      <c r="O101" t="str">
        <v>U1588A-41X</v>
      </c>
      <c r="P101" s="36">
        <v>13.202</v>
      </c>
      <c r="Q101" s="36">
        <v>307.096</v>
      </c>
      <c r="R101" s="37">
        <v>304.5</v>
      </c>
      <c r="S101" s="36">
        <v>2.5960000000000036</v>
      </c>
      <c r="T101" s="36">
        <v>0.7142857142857143</v>
      </c>
      <c r="U101" s="36">
        <v>0.7142857142857143</v>
      </c>
      <c r="V101" s="36">
        <v>3.6344000000000052</v>
      </c>
      <c r="W101" s="36">
        <v>308.13440000000003</v>
      </c>
      <c r="X101" s="43">
        <v>103.84000000000242</v>
      </c>
      <c r="Y101" t="str">
        <v>U1588A-14H</v>
      </c>
      <c r="Z101" t="str">
        <v>U1588A-14H-1</v>
      </c>
      <c r="AA101" s="39">
        <v>116.2</v>
      </c>
      <c r="AB101" t="str">
        <v>U1588A-41X-3</v>
      </c>
      <c r="AC101" s="39">
        <v>307.47000000000003</v>
      </c>
      <c r="AD101" s="37">
        <v>66.440000000000055</v>
      </c>
      <c r="AE101" t="str">
        <v>U1588A-41X-3, 66.4 cm</v>
      </c>
    </row>
    <row r="102" spans="1:31" x14ac:dyDescent="0.15">
      <c r="A102" t="str">
        <v>U1588D</v>
      </c>
      <c r="B102">
        <v>322.02100000000002</v>
      </c>
      <c r="C102" t="str">
        <v>U1588B</v>
      </c>
      <c r="D102" t="str">
        <v>U1588B-52X</v>
      </c>
      <c r="E102">
        <v>283.7</v>
      </c>
      <c r="F102">
        <v>4.9000000000000004</v>
      </c>
      <c r="G102">
        <v>6.76</v>
      </c>
      <c r="H102">
        <v>138</v>
      </c>
      <c r="I102" s="36">
        <v>0.7248520710059172</v>
      </c>
      <c r="J102" s="36">
        <v>0.72463768115942029</v>
      </c>
      <c r="K102" t="str">
        <v>U1588B</v>
      </c>
      <c r="L102" t="str">
        <v>U1588B-52X</v>
      </c>
      <c r="M102" s="36">
        <v>10.643000000000001</v>
      </c>
      <c r="N102" s="36">
        <v>294.34300000000002</v>
      </c>
      <c r="O102" t="str">
        <v>U1588D-56X</v>
      </c>
      <c r="P102" s="36">
        <v>12.754</v>
      </c>
      <c r="Q102" s="36">
        <v>309.267</v>
      </c>
      <c r="R102" s="37">
        <v>307.3</v>
      </c>
      <c r="S102" s="36">
        <v>1.9669999999999845</v>
      </c>
      <c r="T102" s="36">
        <v>0.54994388327721666</v>
      </c>
      <c r="U102" s="36">
        <v>0.5494505494505495</v>
      </c>
      <c r="V102" s="36">
        <v>3.5799399999999717</v>
      </c>
      <c r="W102" s="36">
        <v>310.87993999999998</v>
      </c>
      <c r="X102" s="43">
        <v>161.29399999999805</v>
      </c>
      <c r="Y102" t="str">
        <v>U1588A-14H</v>
      </c>
      <c r="Z102" t="str">
        <v>U1588A-14H-2</v>
      </c>
      <c r="AA102" s="39">
        <v>117.71</v>
      </c>
      <c r="AB102" t="str">
        <v>U1588D-56X-3</v>
      </c>
      <c r="AC102" s="39">
        <v>310.3</v>
      </c>
      <c r="AD102" s="37">
        <v>57.993999999996504</v>
      </c>
      <c r="AE102" t="str">
        <v>U1588D-56X-3, 58 cm</v>
      </c>
    </row>
    <row r="103" spans="1:31" x14ac:dyDescent="0.15">
      <c r="A103" t="str">
        <v>U1588A</v>
      </c>
      <c r="B103">
        <v>324.27</v>
      </c>
      <c r="C103" t="str">
        <v>U1588B</v>
      </c>
      <c r="D103" t="str">
        <v>U1588B-53X</v>
      </c>
      <c r="E103">
        <v>288.60000000000002</v>
      </c>
      <c r="F103">
        <v>4.8</v>
      </c>
      <c r="G103">
        <v>5.68</v>
      </c>
      <c r="H103">
        <v>118</v>
      </c>
      <c r="I103" s="36">
        <v>0.84507042253521125</v>
      </c>
      <c r="J103" s="36">
        <v>0.84745762711864403</v>
      </c>
      <c r="K103" t="str">
        <v>U1588B</v>
      </c>
      <c r="L103" t="str">
        <v>U1588B-53X</v>
      </c>
      <c r="M103" s="36">
        <v>10.87</v>
      </c>
      <c r="N103" s="36">
        <v>299.47000000000003</v>
      </c>
      <c r="O103" t="str">
        <v>U1588A-42X</v>
      </c>
      <c r="P103" s="36">
        <v>12.9</v>
      </c>
      <c r="Q103" s="36">
        <v>311.37</v>
      </c>
      <c r="R103" s="37">
        <v>309.39999999999998</v>
      </c>
      <c r="S103" s="36">
        <v>1.9700000000000273</v>
      </c>
      <c r="T103" s="36">
        <v>0.95427435387673953</v>
      </c>
      <c r="U103" s="36">
        <v>0.95238095238095233</v>
      </c>
      <c r="V103" s="36">
        <v>2.0685000000000286</v>
      </c>
      <c r="W103" s="36">
        <v>311.46850000000001</v>
      </c>
      <c r="X103" s="43">
        <v>9.8500000000001364</v>
      </c>
      <c r="Y103" t="str">
        <v>U1588A-14H</v>
      </c>
      <c r="Z103" t="str">
        <v>U1588A-14H-3</v>
      </c>
      <c r="AA103" s="39">
        <v>119.17</v>
      </c>
      <c r="AB103" t="str">
        <v>U1588A-42X-2</v>
      </c>
      <c r="AC103" s="39">
        <v>310.89</v>
      </c>
      <c r="AD103" s="37">
        <v>57.850000000001955</v>
      </c>
      <c r="AE103" t="str">
        <v>U1588A-42X-2, 57.9 cm</v>
      </c>
    </row>
    <row r="104" spans="1:31" x14ac:dyDescent="0.15">
      <c r="A104" t="str">
        <v>U1588C</v>
      </c>
      <c r="B104">
        <v>326.60899999999998</v>
      </c>
      <c r="C104" t="str">
        <v>U1588B</v>
      </c>
      <c r="D104" t="str">
        <v>U1588B-54X</v>
      </c>
      <c r="E104">
        <v>293.39999999999998</v>
      </c>
      <c r="F104">
        <v>4.9000000000000004</v>
      </c>
      <c r="G104">
        <v>6.16</v>
      </c>
      <c r="H104">
        <v>126</v>
      </c>
      <c r="I104" s="36">
        <v>0.79545454545454553</v>
      </c>
      <c r="J104" s="36">
        <v>0.79365079365079361</v>
      </c>
      <c r="K104" t="str">
        <v>U1588B</v>
      </c>
      <c r="L104" t="str">
        <v>U1588B-54X</v>
      </c>
      <c r="M104" s="36">
        <v>10.945</v>
      </c>
      <c r="N104" s="36">
        <v>304.34500000000003</v>
      </c>
      <c r="O104" t="str">
        <v>U1588C-47X</v>
      </c>
      <c r="P104" s="36">
        <v>12.592000000000001</v>
      </c>
      <c r="Q104" s="36">
        <v>314.017</v>
      </c>
      <c r="R104" s="37">
        <v>313.7</v>
      </c>
      <c r="S104" s="36">
        <v>0.31700000000000728</v>
      </c>
      <c r="T104" s="36">
        <v>0.94488188976377951</v>
      </c>
      <c r="U104" s="36">
        <v>0.94339622641509435</v>
      </c>
      <c r="V104" s="36">
        <v>0.3360200000000077</v>
      </c>
      <c r="W104" s="36">
        <v>314.03602000000001</v>
      </c>
      <c r="X104" s="43">
        <v>1.9020000000011805</v>
      </c>
      <c r="Y104" t="str">
        <v>U1588A-14H</v>
      </c>
      <c r="Z104" t="str">
        <v>U1588A-14H-4</v>
      </c>
      <c r="AA104" s="39">
        <v>120.22</v>
      </c>
      <c r="AB104" t="str">
        <v>U1588C-47X-1</v>
      </c>
      <c r="AC104" s="39">
        <v>313.7</v>
      </c>
      <c r="AD104" s="37">
        <v>33.602000000001908</v>
      </c>
      <c r="AE104" t="str">
        <v>U1588C-47X-1, 33.6 cm</v>
      </c>
    </row>
    <row r="105" spans="1:31" x14ac:dyDescent="0.15">
      <c r="A105" t="str">
        <v>U1588A</v>
      </c>
      <c r="B105">
        <v>330.26</v>
      </c>
      <c r="C105" t="str">
        <v>U1588B</v>
      </c>
      <c r="D105" t="str">
        <v>U1588B-55X</v>
      </c>
      <c r="E105">
        <v>298.3</v>
      </c>
      <c r="F105">
        <v>4.8</v>
      </c>
      <c r="G105">
        <v>6.14</v>
      </c>
      <c r="H105">
        <v>128</v>
      </c>
      <c r="I105" s="36">
        <v>0.78175895765472314</v>
      </c>
      <c r="J105" s="36">
        <v>0.78125</v>
      </c>
      <c r="K105" t="str">
        <v>U1588B</v>
      </c>
      <c r="L105" t="str">
        <v>U1588B-55X</v>
      </c>
      <c r="M105" s="36">
        <v>10.97</v>
      </c>
      <c r="N105" s="36">
        <v>309.27</v>
      </c>
      <c r="O105" t="str">
        <v>U1588A-43X</v>
      </c>
      <c r="P105" s="36">
        <v>12.422000000000001</v>
      </c>
      <c r="Q105" s="36">
        <v>317.83799999999997</v>
      </c>
      <c r="R105" s="37">
        <v>314.2</v>
      </c>
      <c r="S105" s="36">
        <v>3.6379999999999768</v>
      </c>
      <c r="T105" s="36">
        <v>1</v>
      </c>
      <c r="U105" s="36">
        <v>1</v>
      </c>
      <c r="V105" s="36">
        <v>3.6379999999999768</v>
      </c>
      <c r="W105" s="36">
        <v>317.83799999999997</v>
      </c>
      <c r="X105" s="43">
        <v>0</v>
      </c>
      <c r="Y105" t="str">
        <v>U1588A-14H</v>
      </c>
      <c r="Z105" t="str">
        <v>U1588A-14H-5</v>
      </c>
      <c r="AA105" s="39">
        <v>121.63</v>
      </c>
      <c r="AB105" t="str">
        <v>U1588A-43X-3</v>
      </c>
      <c r="AC105" s="39">
        <v>317.16000000000003</v>
      </c>
      <c r="AD105" s="37">
        <v>67.799999999994043</v>
      </c>
      <c r="AE105" t="str">
        <v>U1588A-43X-3, 67.8 cm</v>
      </c>
    </row>
    <row r="106" spans="1:31" x14ac:dyDescent="0.15">
      <c r="A106" t="str">
        <v>U1588C</v>
      </c>
      <c r="B106">
        <v>335.161</v>
      </c>
      <c r="C106" t="str">
        <v>U1588B</v>
      </c>
      <c r="D106" t="str">
        <v>U1588B-56X</v>
      </c>
      <c r="E106">
        <v>303.10000000000002</v>
      </c>
      <c r="F106">
        <v>4.9000000000000004</v>
      </c>
      <c r="G106">
        <v>5.69</v>
      </c>
      <c r="H106">
        <v>116</v>
      </c>
      <c r="I106" s="36">
        <v>0.86115992970123023</v>
      </c>
      <c r="J106" s="36">
        <v>0.86206896551724133</v>
      </c>
      <c r="K106" t="str">
        <v>U1588B</v>
      </c>
      <c r="L106" t="str">
        <v>U1588B-56X</v>
      </c>
      <c r="M106" s="36">
        <v>12.606</v>
      </c>
      <c r="N106" s="36">
        <v>315.70600000000002</v>
      </c>
      <c r="O106" t="str">
        <v>U1588C-49X</v>
      </c>
      <c r="P106" s="36">
        <v>11.760999999999999</v>
      </c>
      <c r="Q106" s="36">
        <v>323.39999999999998</v>
      </c>
      <c r="R106" s="37">
        <v>323.39999999999998</v>
      </c>
      <c r="S106" s="36">
        <v>0</v>
      </c>
      <c r="T106" s="36">
        <v>0.89053803339517623</v>
      </c>
      <c r="U106" s="36">
        <v>0.8928571428571429</v>
      </c>
      <c r="V106" s="36">
        <v>0</v>
      </c>
      <c r="W106" s="36">
        <v>323.39999999999998</v>
      </c>
      <c r="X106" s="43">
        <v>0</v>
      </c>
      <c r="Y106" t="str">
        <v>U1588A-14H</v>
      </c>
      <c r="Z106" t="str">
        <v>U1588A-14H-6</v>
      </c>
      <c r="AA106" s="39">
        <v>123.08</v>
      </c>
      <c r="AB106" t="str">
        <v>U1588C-49X-1</v>
      </c>
      <c r="AC106" s="39">
        <v>323.39999999999998</v>
      </c>
      <c r="AD106" s="37">
        <v>0</v>
      </c>
      <c r="AE106" t="str">
        <v>U1588C-49X-1, 0 cm</v>
      </c>
    </row>
    <row r="107" spans="1:31" x14ac:dyDescent="0.15">
      <c r="A107" t="str">
        <v>U1588D</v>
      </c>
      <c r="B107">
        <v>338.30599999999998</v>
      </c>
      <c r="C107" t="str">
        <v>U1588B</v>
      </c>
      <c r="D107" t="str">
        <v>U1588B-57X</v>
      </c>
      <c r="E107">
        <v>308</v>
      </c>
      <c r="F107">
        <v>4.8</v>
      </c>
      <c r="G107">
        <v>6.02</v>
      </c>
      <c r="H107">
        <v>125</v>
      </c>
      <c r="I107" s="36">
        <v>0.79734219269102991</v>
      </c>
      <c r="J107" s="36">
        <v>0.8</v>
      </c>
      <c r="K107" t="str">
        <v>U1588B</v>
      </c>
      <c r="L107" t="str">
        <v>U1588B-57X</v>
      </c>
      <c r="M107" s="36">
        <v>12.680999999999999</v>
      </c>
      <c r="N107" s="36">
        <v>320.68099999999998</v>
      </c>
      <c r="O107" t="str">
        <v>U1588D-59X</v>
      </c>
      <c r="P107" s="36">
        <v>13.711</v>
      </c>
      <c r="Q107" s="36">
        <v>324.59499999999997</v>
      </c>
      <c r="R107" s="37">
        <v>323</v>
      </c>
      <c r="S107" s="36">
        <v>1.5949999999999704</v>
      </c>
      <c r="T107" s="36">
        <v>0.68150208623087627</v>
      </c>
      <c r="U107" s="36">
        <v>0.68027210884353739</v>
      </c>
      <c r="V107" s="36">
        <v>2.3446499999999566</v>
      </c>
      <c r="W107" s="36">
        <v>325.34464999999994</v>
      </c>
      <c r="X107" s="43">
        <v>74.964999999997417</v>
      </c>
      <c r="Y107" t="str">
        <v>U1588A-14H</v>
      </c>
      <c r="Z107" t="str">
        <v>U1588A-14H-7</v>
      </c>
      <c r="AA107" s="39">
        <v>124.03</v>
      </c>
      <c r="AB107" t="str">
        <v>U1588D-59X-2</v>
      </c>
      <c r="AC107" s="39">
        <v>324.5</v>
      </c>
      <c r="AD107" s="37">
        <v>84.464999999994461</v>
      </c>
      <c r="AE107" t="str">
        <v>U1588D-59X-2, 84.5 cm</v>
      </c>
    </row>
    <row r="108" spans="1:31" x14ac:dyDescent="0.15">
      <c r="A108" t="str">
        <v>U1588B</v>
      </c>
      <c r="B108">
        <v>341.351</v>
      </c>
      <c r="C108" t="str">
        <v>U1588B</v>
      </c>
      <c r="D108" t="str">
        <v>U1588B-58X</v>
      </c>
      <c r="E108">
        <v>312.8</v>
      </c>
      <c r="F108">
        <v>4.9000000000000004</v>
      </c>
      <c r="G108">
        <v>6.46</v>
      </c>
      <c r="H108">
        <v>132</v>
      </c>
      <c r="I108" s="36">
        <v>0.75851393188854499</v>
      </c>
      <c r="J108" s="36">
        <v>0.75757575757575757</v>
      </c>
      <c r="K108" t="str">
        <v>U1588B</v>
      </c>
      <c r="L108" t="str">
        <v>U1588B-58X</v>
      </c>
      <c r="M108" s="36">
        <v>12.831</v>
      </c>
      <c r="N108" s="36">
        <v>325.63099999999997</v>
      </c>
      <c r="O108" t="str">
        <v>U1588B-61X</v>
      </c>
      <c r="P108" s="36">
        <v>13.686</v>
      </c>
      <c r="Q108" s="36">
        <v>327.66500000000002</v>
      </c>
      <c r="R108" s="37">
        <v>327.39999999999998</v>
      </c>
      <c r="S108" s="36">
        <v>0.2650000000000432</v>
      </c>
      <c r="T108" s="36">
        <v>0.88105726872246704</v>
      </c>
      <c r="U108" s="36">
        <v>0.8771929824561403</v>
      </c>
      <c r="V108" s="36">
        <v>0.30210000000004927</v>
      </c>
      <c r="W108" s="36">
        <v>327.70210000000003</v>
      </c>
      <c r="X108" s="43">
        <v>3.7100000000009459</v>
      </c>
      <c r="Y108" t="str">
        <v>U1588A-14H</v>
      </c>
      <c r="Z108" t="str">
        <v>U1588A-14H-CC</v>
      </c>
      <c r="AA108" s="39">
        <v>124.84</v>
      </c>
      <c r="AB108" t="str">
        <v>U1588B-61X-1</v>
      </c>
      <c r="AC108" s="39">
        <v>327.39999999999998</v>
      </c>
      <c r="AD108" s="37">
        <v>30.210000000005266</v>
      </c>
      <c r="AE108" t="str">
        <v>U1588B-61X-1, 30.2 cm</v>
      </c>
    </row>
    <row r="109" spans="1:31" x14ac:dyDescent="0.15">
      <c r="A109" t="str">
        <v>U1588C</v>
      </c>
      <c r="B109">
        <v>346.90600000000001</v>
      </c>
      <c r="C109" t="str">
        <v>U1588B</v>
      </c>
      <c r="D109" t="str">
        <v>U1588B-59X</v>
      </c>
      <c r="E109">
        <v>317.7</v>
      </c>
      <c r="F109">
        <v>4.8</v>
      </c>
      <c r="G109">
        <v>4.87</v>
      </c>
      <c r="H109">
        <v>101</v>
      </c>
      <c r="I109" s="36">
        <v>0.98562628336755642</v>
      </c>
      <c r="J109" s="36">
        <v>0.99009900990099009</v>
      </c>
      <c r="K109" t="str">
        <v>U1588B</v>
      </c>
      <c r="L109" t="str">
        <v>U1588B-59X</v>
      </c>
      <c r="M109" s="36">
        <v>13.787000000000001</v>
      </c>
      <c r="N109" s="36">
        <v>331.48700000000002</v>
      </c>
      <c r="O109" t="str">
        <v>U1588C-51X</v>
      </c>
      <c r="P109" s="36">
        <v>11.157</v>
      </c>
      <c r="Q109" s="36">
        <v>335.74900000000002</v>
      </c>
      <c r="R109" s="37">
        <v>333.1</v>
      </c>
      <c r="S109" s="36">
        <v>2.6490000000000009</v>
      </c>
      <c r="T109" s="36">
        <v>0.97363083164300201</v>
      </c>
      <c r="U109" s="36">
        <v>0.970873786407767</v>
      </c>
      <c r="V109" s="36">
        <v>2.7284700000000011</v>
      </c>
      <c r="W109" s="36">
        <v>335.82847000000004</v>
      </c>
      <c r="X109" s="43">
        <v>7.9470000000014807</v>
      </c>
      <c r="Y109" t="str">
        <v>U1588A-15H</v>
      </c>
      <c r="Z109" t="str">
        <v>U1588A-15H-1</v>
      </c>
      <c r="AA109" s="39">
        <v>125.7</v>
      </c>
      <c r="AB109" t="str">
        <v>U1588C-51X-2</v>
      </c>
      <c r="AC109" s="39">
        <v>334.58</v>
      </c>
      <c r="AD109" s="37">
        <v>124.84700000000544</v>
      </c>
      <c r="AE109" t="str">
        <v>U1588C-51X-2, 124.8 cm</v>
      </c>
    </row>
    <row r="110" spans="1:31" x14ac:dyDescent="0.15">
      <c r="A110" t="str">
        <v>U1588B</v>
      </c>
      <c r="B110">
        <v>348.29300000000001</v>
      </c>
      <c r="C110" t="str">
        <v>U1588B</v>
      </c>
      <c r="D110" t="str">
        <v>U1588B-60X</v>
      </c>
      <c r="E110">
        <v>322.5</v>
      </c>
      <c r="F110">
        <v>4.9000000000000004</v>
      </c>
      <c r="G110">
        <v>6.25</v>
      </c>
      <c r="H110">
        <v>128</v>
      </c>
      <c r="I110" s="36">
        <v>0.78400000000000003</v>
      </c>
      <c r="J110" s="36">
        <v>0.78125</v>
      </c>
      <c r="K110" t="str">
        <v>U1588B</v>
      </c>
      <c r="L110" t="str">
        <v>U1588B-60X</v>
      </c>
      <c r="M110" s="36">
        <v>13.913</v>
      </c>
      <c r="N110" s="36">
        <v>336.41300000000001</v>
      </c>
      <c r="O110" t="str">
        <v>U1588B-62X</v>
      </c>
      <c r="P110" s="36">
        <v>13.711</v>
      </c>
      <c r="Q110" s="36">
        <v>334.58199999999999</v>
      </c>
      <c r="R110" s="37">
        <v>333.4</v>
      </c>
      <c r="S110" s="36">
        <v>1.1820000000000164</v>
      </c>
      <c r="T110" s="36">
        <v>0.83904109589041109</v>
      </c>
      <c r="U110" s="36">
        <v>0.84033613445378152</v>
      </c>
      <c r="V110" s="36">
        <v>1.4065800000000195</v>
      </c>
      <c r="W110" s="36">
        <v>334.80658</v>
      </c>
      <c r="X110" s="43">
        <v>22.458000000000311</v>
      </c>
      <c r="Y110" t="str">
        <v>U1588A-15H</v>
      </c>
      <c r="Z110" t="str">
        <v>U1588A-15H-2</v>
      </c>
      <c r="AA110" s="39">
        <v>127.16</v>
      </c>
      <c r="AB110" t="str">
        <v>U1588B-62X-1</v>
      </c>
      <c r="AC110" s="39">
        <v>333.4</v>
      </c>
      <c r="AD110" s="37">
        <v>140.65800000000195</v>
      </c>
      <c r="AE110" t="str">
        <v>U1588B-62X-1, 140.7 cm</v>
      </c>
    </row>
    <row r="111" spans="1:31" x14ac:dyDescent="0.15">
      <c r="A111" t="str">
        <v>U1588C</v>
      </c>
      <c r="B111">
        <v>351.87099999999998</v>
      </c>
      <c r="C111" t="str">
        <v>U1588B</v>
      </c>
      <c r="D111" t="str">
        <v>U1588B-61X</v>
      </c>
      <c r="E111">
        <v>327.39999999999998</v>
      </c>
      <c r="F111">
        <v>6</v>
      </c>
      <c r="G111">
        <v>6.81</v>
      </c>
      <c r="H111">
        <v>114</v>
      </c>
      <c r="I111" s="36">
        <v>0.88105726872246704</v>
      </c>
      <c r="J111" s="36">
        <v>0.8771929824561403</v>
      </c>
      <c r="K111" t="str">
        <v>U1588B</v>
      </c>
      <c r="L111" t="str">
        <v>U1588B-61X</v>
      </c>
      <c r="M111" s="36">
        <v>13.686</v>
      </c>
      <c r="N111" s="36">
        <v>341.08600000000001</v>
      </c>
      <c r="O111" t="str">
        <v>U1588C-52X</v>
      </c>
      <c r="P111" s="36">
        <v>10.881</v>
      </c>
      <c r="Q111" s="36">
        <v>340.99</v>
      </c>
      <c r="R111" s="37">
        <v>337.9</v>
      </c>
      <c r="S111" s="36">
        <v>3.0900000000000318</v>
      </c>
      <c r="T111" s="36">
        <v>0.68150208623087627</v>
      </c>
      <c r="U111" s="36">
        <v>0.68027210884353739</v>
      </c>
      <c r="V111" s="36">
        <v>4.5423000000000471</v>
      </c>
      <c r="W111" s="36">
        <v>342.44230000000005</v>
      </c>
      <c r="X111" s="43">
        <v>145.23000000000366</v>
      </c>
      <c r="Y111" t="str">
        <v>U1588A-15H</v>
      </c>
      <c r="Z111" t="str">
        <v>U1588A-15H-3</v>
      </c>
      <c r="AA111" s="39">
        <v>128.57</v>
      </c>
      <c r="AB111" t="str">
        <v>U1588C-52X-4</v>
      </c>
      <c r="AC111" s="39">
        <v>342.38</v>
      </c>
      <c r="AD111" s="37">
        <v>6.2300000000050204</v>
      </c>
      <c r="AE111" t="str">
        <v>U1588C-52X-4, 6.2 cm</v>
      </c>
    </row>
    <row r="112" spans="1:31" x14ac:dyDescent="0.15">
      <c r="A112" t="str">
        <v>U1588D</v>
      </c>
      <c r="B112">
        <v>353.12599999999998</v>
      </c>
      <c r="C112" t="str">
        <v>U1588B</v>
      </c>
      <c r="D112" t="str">
        <v>U1588B-62X</v>
      </c>
      <c r="E112">
        <v>333.4</v>
      </c>
      <c r="F112">
        <v>4.9000000000000004</v>
      </c>
      <c r="G112">
        <v>5.84</v>
      </c>
      <c r="H112">
        <v>119</v>
      </c>
      <c r="I112" s="36">
        <v>0.83904109589041109</v>
      </c>
      <c r="J112" s="36">
        <v>0.84033613445378152</v>
      </c>
      <c r="K112" t="str">
        <v>U1588B</v>
      </c>
      <c r="L112" t="str">
        <v>U1588B-62X</v>
      </c>
      <c r="M112" s="36">
        <v>13.711</v>
      </c>
      <c r="N112" s="36">
        <v>347.11099999999999</v>
      </c>
      <c r="O112" t="str">
        <v>U1588D-62X</v>
      </c>
      <c r="P112" s="36">
        <v>14.34</v>
      </c>
      <c r="Q112" s="36">
        <v>338.786</v>
      </c>
      <c r="R112" s="37">
        <v>337.6</v>
      </c>
      <c r="S112" s="36">
        <v>1.1859999999999786</v>
      </c>
      <c r="T112" s="36">
        <v>0.62176165803108807</v>
      </c>
      <c r="U112" s="36">
        <v>0.6211180124223602</v>
      </c>
      <c r="V112" s="36">
        <v>1.9094599999999657</v>
      </c>
      <c r="W112" s="36">
        <v>339.50945999999999</v>
      </c>
      <c r="X112" s="43">
        <v>72.345999999998867</v>
      </c>
      <c r="Y112" t="str">
        <v>U1588A-15H</v>
      </c>
      <c r="Z112" t="str">
        <v>U1588A-15H-4</v>
      </c>
      <c r="AA112" s="39">
        <v>130.02000000000001</v>
      </c>
      <c r="AB112" t="str">
        <v>U1588D-62X-2</v>
      </c>
      <c r="AC112" s="39">
        <v>339.1</v>
      </c>
      <c r="AD112" s="37">
        <v>40.945999999996729</v>
      </c>
      <c r="AE112" t="str">
        <v>U1588D-62X-2, 40.9 cm</v>
      </c>
    </row>
    <row r="113" spans="1:31" x14ac:dyDescent="0.15">
      <c r="A113" t="str">
        <v>U1588C</v>
      </c>
      <c r="B113">
        <v>355.86399999999998</v>
      </c>
      <c r="C113" t="str">
        <v>U1588B</v>
      </c>
      <c r="D113" t="str">
        <v>U1588B-63X</v>
      </c>
      <c r="E113">
        <v>338.3</v>
      </c>
      <c r="F113">
        <v>4.8</v>
      </c>
      <c r="G113">
        <v>5.0999999999999996</v>
      </c>
      <c r="H113">
        <v>106</v>
      </c>
      <c r="I113" s="36">
        <v>0.94117647058823528</v>
      </c>
      <c r="J113" s="36">
        <v>0.94339622641509435</v>
      </c>
      <c r="K113" t="str">
        <v>U1588B</v>
      </c>
      <c r="L113" t="str">
        <v>U1588B-63X</v>
      </c>
      <c r="M113" s="36">
        <v>13.661</v>
      </c>
      <c r="N113" s="36">
        <v>351.96100000000001</v>
      </c>
      <c r="O113" t="str">
        <v>U1588C-53X</v>
      </c>
      <c r="P113" s="36">
        <v>11.208</v>
      </c>
      <c r="Q113" s="36">
        <v>344.65599999999995</v>
      </c>
      <c r="R113" s="37">
        <v>342.8</v>
      </c>
      <c r="S113" s="36">
        <v>1.8559999999999377</v>
      </c>
      <c r="T113" s="36">
        <v>0.95238095238095233</v>
      </c>
      <c r="U113" s="36">
        <v>0.95238095238095233</v>
      </c>
      <c r="V113" s="36">
        <v>1.9487999999999346</v>
      </c>
      <c r="W113" s="36">
        <v>344.74879999999996</v>
      </c>
      <c r="X113" s="43">
        <v>9.2800000000011096</v>
      </c>
      <c r="Y113" t="str">
        <v>U1588A-15H</v>
      </c>
      <c r="Z113" t="str">
        <v>U1588A-15H-5</v>
      </c>
      <c r="AA113" s="39">
        <v>131.08000000000001</v>
      </c>
      <c r="AB113" t="str">
        <v>U1588C-53X-2</v>
      </c>
      <c r="AC113" s="39">
        <v>344.3</v>
      </c>
      <c r="AD113" s="37">
        <v>44.87999999999488</v>
      </c>
      <c r="AE113" t="str">
        <v>U1588C-53X-2, 44.9 cm</v>
      </c>
    </row>
    <row r="114" spans="1:31" x14ac:dyDescent="0.15">
      <c r="A114" t="str">
        <v>U1588D</v>
      </c>
      <c r="B114">
        <v>358.04899999999998</v>
      </c>
      <c r="C114" t="str">
        <v>U1588B</v>
      </c>
      <c r="D114" t="str">
        <v>U1588B-64X</v>
      </c>
      <c r="E114">
        <v>343.1</v>
      </c>
      <c r="F114">
        <v>6.9</v>
      </c>
      <c r="G114">
        <v>9.69</v>
      </c>
      <c r="H114">
        <v>140</v>
      </c>
      <c r="I114" s="36">
        <v>0.71207430340557287</v>
      </c>
      <c r="J114" s="36">
        <v>0.7142857142857143</v>
      </c>
      <c r="K114" t="str">
        <v>U1588B</v>
      </c>
      <c r="L114" t="str">
        <v>U1588B-64X</v>
      </c>
      <c r="M114" s="36">
        <v>14.59</v>
      </c>
      <c r="N114" s="36">
        <v>357.69</v>
      </c>
      <c r="O114" t="str">
        <v>U1588D-63X</v>
      </c>
      <c r="P114" s="36">
        <v>14.189</v>
      </c>
      <c r="Q114" s="36">
        <v>343.85999999999996</v>
      </c>
      <c r="R114" s="37">
        <v>342.4</v>
      </c>
      <c r="S114" s="36">
        <v>1.4599999999999795</v>
      </c>
      <c r="T114" s="36">
        <v>0.76205287713841374</v>
      </c>
      <c r="U114" s="36">
        <v>0.76335877862595425</v>
      </c>
      <c r="V114" s="36">
        <v>1.912599999999973</v>
      </c>
      <c r="W114" s="36">
        <v>344.31259999999997</v>
      </c>
      <c r="X114" s="43">
        <v>45.26000000000181</v>
      </c>
      <c r="Y114" t="str">
        <v>U1588A-15H</v>
      </c>
      <c r="Z114" t="str">
        <v>U1588A-15H-6</v>
      </c>
      <c r="AA114" s="39">
        <v>132.58000000000001</v>
      </c>
      <c r="AB114" t="str">
        <v>U1588D-63X-2</v>
      </c>
      <c r="AC114" s="39">
        <v>343.89</v>
      </c>
      <c r="AD114" s="37">
        <v>42.259999999998854</v>
      </c>
      <c r="AE114" t="str">
        <v>U1588D-63X-2, 42.3 cm</v>
      </c>
    </row>
    <row r="115" spans="1:31" x14ac:dyDescent="0.15">
      <c r="A115" t="str">
        <v>U1588B</v>
      </c>
      <c r="B115">
        <v>360.517</v>
      </c>
      <c r="C115" t="str">
        <v>U1588C</v>
      </c>
      <c r="D115" t="str">
        <v>U1588C-11</v>
      </c>
      <c r="E115">
        <v>0</v>
      </c>
      <c r="F115">
        <v>92</v>
      </c>
      <c r="G115">
        <v>0</v>
      </c>
      <c r="H115">
        <v>0</v>
      </c>
      <c r="I115" s="36">
        <v>1</v>
      </c>
      <c r="J115" s="36">
        <v>1</v>
      </c>
      <c r="K115" t="str">
        <v>U1588C</v>
      </c>
      <c r="L115" t="str">
        <v>U1588C-2X</v>
      </c>
      <c r="M115" s="36">
        <v>4.0720000000000001</v>
      </c>
      <c r="N115" s="36">
        <v>96.072000000000003</v>
      </c>
      <c r="O115" t="str">
        <v>U1588B-64X</v>
      </c>
      <c r="P115" s="36">
        <v>14.59</v>
      </c>
      <c r="Q115" s="36">
        <v>345.92700000000002</v>
      </c>
      <c r="R115" s="37">
        <v>343.1</v>
      </c>
      <c r="S115" s="36">
        <v>2.8269999999999982</v>
      </c>
      <c r="T115" s="36">
        <v>0.71207430340557287</v>
      </c>
      <c r="U115" s="36">
        <v>0.7142857142857143</v>
      </c>
      <c r="V115" s="36">
        <v>3.9577999999999975</v>
      </c>
      <c r="W115" s="36">
        <v>347.05780000000004</v>
      </c>
      <c r="X115" s="43">
        <v>113.0800000000022</v>
      </c>
      <c r="Y115" t="str">
        <v>U1588A-15H</v>
      </c>
      <c r="Z115" t="str">
        <v>U1588A-15H-7</v>
      </c>
      <c r="AA115" s="39">
        <v>134.09</v>
      </c>
      <c r="AB115" t="str">
        <v>U1588B-64X-3</v>
      </c>
      <c r="AC115" s="39">
        <v>346.07</v>
      </c>
      <c r="AD115" s="37">
        <v>98.780000000004975</v>
      </c>
      <c r="AE115" t="str">
        <v>U1588B-64X-3, 98.8 cm</v>
      </c>
    </row>
    <row r="116" spans="1:31" x14ac:dyDescent="0.15">
      <c r="A116" t="str">
        <v>U1588D</v>
      </c>
      <c r="B116">
        <v>363.61399999999998</v>
      </c>
      <c r="C116" t="str">
        <v>U1588C</v>
      </c>
      <c r="D116" t="str">
        <v>U1588C-2X</v>
      </c>
      <c r="E116">
        <v>92</v>
      </c>
      <c r="F116">
        <v>4.8</v>
      </c>
      <c r="G116">
        <v>5.57</v>
      </c>
      <c r="H116">
        <v>116</v>
      </c>
      <c r="I116" s="36">
        <v>0.86175942549371631</v>
      </c>
      <c r="J116" s="36">
        <v>0.86206896551724133</v>
      </c>
      <c r="K116" t="str">
        <v>U1588C</v>
      </c>
      <c r="L116" t="str">
        <v>U1588C-3X</v>
      </c>
      <c r="M116" s="36">
        <v>3.4079999999999999</v>
      </c>
      <c r="N116" s="36">
        <v>100.208</v>
      </c>
      <c r="O116" t="str">
        <v>U1588D-64X</v>
      </c>
      <c r="P116" s="36">
        <v>14.289</v>
      </c>
      <c r="Q116" s="36">
        <v>349.32499999999999</v>
      </c>
      <c r="R116" s="37">
        <v>347.3</v>
      </c>
      <c r="S116" s="36">
        <v>2.0249999999999773</v>
      </c>
      <c r="T116" s="36">
        <v>0.75471698113207542</v>
      </c>
      <c r="U116" s="36">
        <v>0.75187969924812026</v>
      </c>
      <c r="V116" s="36">
        <v>2.6932499999999697</v>
      </c>
      <c r="W116" s="36">
        <v>349.99324999999999</v>
      </c>
      <c r="X116" s="43">
        <v>66.825000000000045</v>
      </c>
      <c r="Y116" t="str">
        <v>U1588A-15H</v>
      </c>
      <c r="Z116" t="str">
        <v>U1588A-15H-CC</v>
      </c>
      <c r="AA116" s="39">
        <v>135.07</v>
      </c>
      <c r="AB116" t="str">
        <v>U1588D-64X-2</v>
      </c>
      <c r="AC116" s="39">
        <v>348.79</v>
      </c>
      <c r="AD116" s="37">
        <v>120.32499999999686</v>
      </c>
      <c r="AE116" t="str">
        <v>U1588D-64X-2, 120.3 cm</v>
      </c>
    </row>
    <row r="117" spans="1:31" x14ac:dyDescent="0.15">
      <c r="A117" t="str">
        <v>U1588D</v>
      </c>
      <c r="B117">
        <v>366.38900000000001</v>
      </c>
      <c r="C117" t="str">
        <v>U1588C</v>
      </c>
      <c r="D117" t="str">
        <v>U1588C-3X</v>
      </c>
      <c r="E117">
        <v>96.8</v>
      </c>
      <c r="F117">
        <v>4.9000000000000004</v>
      </c>
      <c r="G117">
        <v>5.98</v>
      </c>
      <c r="H117">
        <v>122</v>
      </c>
      <c r="I117" s="36">
        <v>0.8193979933110368</v>
      </c>
      <c r="J117" s="36">
        <v>0.81967213114754101</v>
      </c>
      <c r="K117" t="str">
        <v>U1588C</v>
      </c>
      <c r="L117" t="str">
        <v>U1588C-4X</v>
      </c>
      <c r="M117" s="36">
        <v>3.1280000000000001</v>
      </c>
      <c r="N117" s="36">
        <v>104.828</v>
      </c>
      <c r="O117" t="str">
        <v>U1588D-65X</v>
      </c>
      <c r="P117" s="36">
        <v>14.289</v>
      </c>
      <c r="Q117" s="36">
        <v>352.1</v>
      </c>
      <c r="R117" s="37">
        <v>352.1</v>
      </c>
      <c r="S117" s="36">
        <v>0</v>
      </c>
      <c r="T117" s="36">
        <v>0.81395348837209314</v>
      </c>
      <c r="U117" s="36">
        <v>0.81300813008130079</v>
      </c>
      <c r="V117" s="36">
        <v>0</v>
      </c>
      <c r="W117" s="36">
        <v>352.1</v>
      </c>
      <c r="X117" s="43">
        <v>0</v>
      </c>
      <c r="Y117" t="str">
        <v>U1588A-16H</v>
      </c>
      <c r="Z117" t="str">
        <v>U1588A-16H-1</v>
      </c>
      <c r="AA117" s="39">
        <v>135.19999999999999</v>
      </c>
      <c r="AB117" t="str">
        <v>U1588D-65X-1</v>
      </c>
      <c r="AC117" s="39">
        <v>352.1</v>
      </c>
      <c r="AD117" s="37">
        <v>0</v>
      </c>
      <c r="AE117" t="str">
        <v>U1588D-65X-1, 0 cm</v>
      </c>
    </row>
    <row r="118" spans="1:31" x14ac:dyDescent="0.15">
      <c r="A118" t="str">
        <v>U1588D</v>
      </c>
      <c r="B118">
        <v>371.28899999999999</v>
      </c>
      <c r="C118" t="str">
        <v>U1588C</v>
      </c>
      <c r="D118" t="str">
        <v>U1588C-4X</v>
      </c>
      <c r="E118">
        <v>101.7</v>
      </c>
      <c r="F118">
        <v>6</v>
      </c>
      <c r="G118">
        <v>8.7799999999999994</v>
      </c>
      <c r="H118">
        <v>146</v>
      </c>
      <c r="I118" s="36">
        <v>0.68337129840546706</v>
      </c>
      <c r="J118" s="36">
        <v>0.68493150684931503</v>
      </c>
      <c r="K118" t="str">
        <v>U1588C</v>
      </c>
      <c r="L118" t="str">
        <v>U1588C-5X</v>
      </c>
      <c r="M118" s="36">
        <v>3.06</v>
      </c>
      <c r="N118" s="36">
        <v>110.76</v>
      </c>
      <c r="O118" t="str">
        <v>U1588D-66X</v>
      </c>
      <c r="P118" s="36">
        <v>14.289</v>
      </c>
      <c r="Q118" s="36">
        <v>357</v>
      </c>
      <c r="R118" s="37">
        <v>357</v>
      </c>
      <c r="S118" s="36">
        <v>0</v>
      </c>
      <c r="T118" s="36">
        <v>0.82901554404145072</v>
      </c>
      <c r="U118" s="36">
        <v>0.82644628099173556</v>
      </c>
      <c r="V118" s="36">
        <v>0</v>
      </c>
      <c r="W118" s="36">
        <v>357</v>
      </c>
      <c r="X118" s="43">
        <v>0</v>
      </c>
      <c r="Y118" t="str">
        <v>U1588A-16H</v>
      </c>
      <c r="Z118" t="str">
        <v>U1588A-16H-2</v>
      </c>
      <c r="AA118" s="39">
        <v>135.99</v>
      </c>
      <c r="AB118" t="str">
        <v>U1588D-66X-1</v>
      </c>
      <c r="AC118" s="39">
        <v>357</v>
      </c>
      <c r="AD118" s="37">
        <v>0</v>
      </c>
      <c r="AE118" t="str">
        <v>U1588D-66X-1, 0 cm</v>
      </c>
    </row>
    <row r="119" spans="1:31" x14ac:dyDescent="0.15">
      <c r="A119" t="str">
        <v>U1588D</v>
      </c>
      <c r="B119">
        <v>376.089</v>
      </c>
      <c r="C119" t="str">
        <v>U1588C</v>
      </c>
      <c r="D119" t="str">
        <v>U1588C-5X</v>
      </c>
      <c r="E119">
        <v>107.7</v>
      </c>
      <c r="F119">
        <v>4.8</v>
      </c>
      <c r="G119">
        <v>5.87</v>
      </c>
      <c r="H119">
        <v>122</v>
      </c>
      <c r="I119" s="36">
        <v>0.81771720613287902</v>
      </c>
      <c r="J119" s="36">
        <v>0.81967213114754101</v>
      </c>
      <c r="K119" t="str">
        <v>U1588C</v>
      </c>
      <c r="L119" t="str">
        <v>U1588C-6X</v>
      </c>
      <c r="M119" s="36">
        <v>3.19</v>
      </c>
      <c r="N119" s="36">
        <v>115.69</v>
      </c>
      <c r="O119" t="str">
        <v>U1588D-67X</v>
      </c>
      <c r="P119" s="36">
        <v>14.289</v>
      </c>
      <c r="Q119" s="36">
        <v>361.8</v>
      </c>
      <c r="R119" s="37">
        <v>361.8</v>
      </c>
      <c r="S119" s="36">
        <v>0</v>
      </c>
      <c r="T119" s="36">
        <v>0.61635220125786172</v>
      </c>
      <c r="U119" s="36">
        <v>0.61728395061728392</v>
      </c>
      <c r="V119" s="36">
        <v>0</v>
      </c>
      <c r="W119" s="36">
        <v>361.8</v>
      </c>
      <c r="X119" s="43">
        <v>0</v>
      </c>
      <c r="Y119" t="str">
        <v>U1588A-16H</v>
      </c>
      <c r="Z119" t="str">
        <v>U1588A-16H-3</v>
      </c>
      <c r="AA119" s="39">
        <v>137.28</v>
      </c>
      <c r="AB119" t="str">
        <v>U1588D-67X-1</v>
      </c>
      <c r="AC119" s="39">
        <v>361.8</v>
      </c>
      <c r="AD119" s="37">
        <v>0</v>
      </c>
      <c r="AE119" t="str">
        <v>U1588D-67X-1, 0 cm</v>
      </c>
    </row>
    <row r="120" spans="1:31" x14ac:dyDescent="0.15">
      <c r="A120" t="str">
        <v>U1588D</v>
      </c>
      <c r="B120">
        <v>380.98899999999998</v>
      </c>
      <c r="C120" t="str">
        <v>U1588C</v>
      </c>
      <c r="D120" t="str">
        <v>U1588C-6X</v>
      </c>
      <c r="E120">
        <v>112.5</v>
      </c>
      <c r="F120">
        <v>4.9000000000000004</v>
      </c>
      <c r="G120">
        <v>6.61</v>
      </c>
      <c r="H120">
        <v>135</v>
      </c>
      <c r="I120" s="36">
        <v>0.74130105900151289</v>
      </c>
      <c r="J120" s="36">
        <v>0.7407407407407407</v>
      </c>
      <c r="K120" t="str">
        <v>U1588C</v>
      </c>
      <c r="L120" t="str">
        <v>U1588C-7X</v>
      </c>
      <c r="M120" s="36">
        <v>3.2909999999999999</v>
      </c>
      <c r="N120" s="36">
        <v>120.691</v>
      </c>
      <c r="O120" t="str">
        <v>U1588D-68X</v>
      </c>
      <c r="P120" s="36">
        <v>14.289</v>
      </c>
      <c r="Q120" s="36">
        <v>366.7</v>
      </c>
      <c r="R120" s="37">
        <v>366.7</v>
      </c>
      <c r="S120" s="36">
        <v>0</v>
      </c>
      <c r="T120" s="36">
        <v>0.67510548523206748</v>
      </c>
      <c r="U120" s="36">
        <v>0.67567567567567566</v>
      </c>
      <c r="V120" s="36">
        <v>0</v>
      </c>
      <c r="W120" s="36">
        <v>366.7</v>
      </c>
      <c r="X120" s="43">
        <v>0</v>
      </c>
      <c r="Y120" t="str">
        <v>U1588A-16H</v>
      </c>
      <c r="Z120" t="str">
        <v>U1588A-16H-4</v>
      </c>
      <c r="AA120" s="39">
        <v>138.56</v>
      </c>
      <c r="AB120" t="str">
        <v>U1588D-68X-1</v>
      </c>
      <c r="AC120" s="39">
        <v>366.7</v>
      </c>
      <c r="AD120" s="37">
        <v>0</v>
      </c>
      <c r="AE120" t="str">
        <v>U1588D-68X-1, 0 cm</v>
      </c>
    </row>
    <row r="121" spans="1:31" x14ac:dyDescent="0.15">
      <c r="A121" t="str">
        <v>U1588D</v>
      </c>
      <c r="B121">
        <v>385.78899999999999</v>
      </c>
      <c r="C121" t="str">
        <v>U1588C</v>
      </c>
      <c r="D121" t="str">
        <v>U1588C-7X</v>
      </c>
      <c r="E121">
        <v>117.4</v>
      </c>
      <c r="F121">
        <v>4.8</v>
      </c>
      <c r="G121">
        <v>6.98</v>
      </c>
      <c r="H121">
        <v>145</v>
      </c>
      <c r="I121" s="36">
        <v>0.68767908309455583</v>
      </c>
      <c r="J121" s="36">
        <v>0.68965517241379315</v>
      </c>
      <c r="K121" t="str">
        <v>U1588C</v>
      </c>
      <c r="L121" t="str">
        <v>U1588C-8X</v>
      </c>
      <c r="M121" s="36">
        <v>3.6280000000000001</v>
      </c>
      <c r="N121" s="36">
        <v>125.828</v>
      </c>
      <c r="O121" t="str">
        <v>U1588D-69X</v>
      </c>
      <c r="P121" s="36">
        <v>14.289</v>
      </c>
      <c r="Q121" s="36">
        <v>371.5</v>
      </c>
      <c r="R121" s="37">
        <v>371.5</v>
      </c>
      <c r="S121" s="36">
        <v>0</v>
      </c>
      <c r="T121" s="36">
        <v>0.85217391304347834</v>
      </c>
      <c r="U121" s="36">
        <v>0.85470085470085466</v>
      </c>
      <c r="V121" s="36">
        <v>0</v>
      </c>
      <c r="W121" s="36">
        <v>371.5</v>
      </c>
      <c r="X121" s="43">
        <v>0</v>
      </c>
      <c r="Y121" t="str">
        <v>U1588A-16H</v>
      </c>
      <c r="Z121" t="str">
        <v>U1588A-16H-5</v>
      </c>
      <c r="AA121" s="39">
        <v>139.62</v>
      </c>
      <c r="AB121" t="str">
        <v>U1588D-69X-1</v>
      </c>
      <c r="AC121" s="39">
        <v>371.5</v>
      </c>
      <c r="AD121" s="37">
        <v>0</v>
      </c>
      <c r="AE121" t="str">
        <v>U1588D-69X-1, 0 cm</v>
      </c>
    </row>
    <row r="122" spans="1:31" x14ac:dyDescent="0.15">
      <c r="A122" t="str">
        <v>U1588D</v>
      </c>
      <c r="B122">
        <v>390.68900000000002</v>
      </c>
      <c r="C122" t="str">
        <v>U1588C</v>
      </c>
      <c r="D122" t="str">
        <v>U1588C-8X</v>
      </c>
      <c r="E122">
        <v>122.2</v>
      </c>
      <c r="F122">
        <v>4.9000000000000004</v>
      </c>
      <c r="G122">
        <v>7.03</v>
      </c>
      <c r="H122">
        <v>143</v>
      </c>
      <c r="I122" s="36">
        <v>0.69701280227596019</v>
      </c>
      <c r="J122" s="36">
        <v>0.69930069930069927</v>
      </c>
      <c r="K122" t="str">
        <v>U1588C</v>
      </c>
      <c r="L122" t="str">
        <v>U1588C-9X</v>
      </c>
      <c r="M122" s="36">
        <v>3.629</v>
      </c>
      <c r="N122" s="36">
        <v>130.72900000000001</v>
      </c>
      <c r="O122" t="str">
        <v>U1588D-70X</v>
      </c>
      <c r="P122" s="36">
        <v>14.289</v>
      </c>
      <c r="Q122" s="36">
        <v>376.40000000000003</v>
      </c>
      <c r="R122" s="37">
        <v>376.4</v>
      </c>
      <c r="S122" s="36">
        <v>5.6843418860808015E-14</v>
      </c>
      <c r="T122" s="36">
        <v>0.60529634300126101</v>
      </c>
      <c r="U122" s="36">
        <v>0.60606060606060608</v>
      </c>
      <c r="V122" s="36">
        <v>9.3791641120333219E-14</v>
      </c>
      <c r="W122" s="36">
        <v>376.40000000000009</v>
      </c>
      <c r="X122" s="43">
        <v>5.6843418860808015E-12</v>
      </c>
      <c r="Y122" t="str">
        <v>U1588A-16H</v>
      </c>
      <c r="Z122" t="str">
        <v>U1588A-16H-6</v>
      </c>
      <c r="AA122" s="39">
        <v>141.08000000000001</v>
      </c>
      <c r="AB122" t="str">
        <v>U1588D-70X-1</v>
      </c>
      <c r="AC122" s="39">
        <v>376.4</v>
      </c>
      <c r="AD122" s="37">
        <v>1.1368683772161603E-11</v>
      </c>
      <c r="AE122" t="str">
        <v>U1588D-70X-1, 0 cm</v>
      </c>
    </row>
    <row r="123" spans="1:31" x14ac:dyDescent="0.15">
      <c r="A123" t="str">
        <v>U1588D</v>
      </c>
      <c r="B123">
        <v>395.48899999999998</v>
      </c>
      <c r="C123" t="str">
        <v>U1588C</v>
      </c>
      <c r="D123" t="str">
        <v>U1588C-9X</v>
      </c>
      <c r="E123">
        <v>127.1</v>
      </c>
      <c r="F123">
        <v>4.8</v>
      </c>
      <c r="G123">
        <v>5.99</v>
      </c>
      <c r="H123">
        <v>125</v>
      </c>
      <c r="I123" s="36">
        <v>0.80133555926544231</v>
      </c>
      <c r="J123" s="36">
        <v>0.8</v>
      </c>
      <c r="K123" t="str">
        <v>U1588C</v>
      </c>
      <c r="L123" t="str">
        <v>U1588C-10X</v>
      </c>
      <c r="M123" s="36">
        <v>3.8980000000000001</v>
      </c>
      <c r="N123" s="36">
        <v>135.798</v>
      </c>
      <c r="O123" t="str">
        <v>U1588D-71X</v>
      </c>
      <c r="P123" s="36">
        <v>14.289</v>
      </c>
      <c r="Q123" s="36">
        <v>381.2</v>
      </c>
      <c r="R123" s="37">
        <v>381.2</v>
      </c>
      <c r="S123" s="36">
        <v>0</v>
      </c>
      <c r="T123" s="36">
        <v>0.74468085106382986</v>
      </c>
      <c r="U123" s="36">
        <v>0.74626865671641796</v>
      </c>
      <c r="V123" s="36">
        <v>0</v>
      </c>
      <c r="W123" s="36">
        <v>381.2</v>
      </c>
      <c r="X123" s="43">
        <v>0</v>
      </c>
      <c r="Y123" t="str">
        <v>U1588A-16H</v>
      </c>
      <c r="Z123" t="str">
        <v>U1588A-16H-7</v>
      </c>
      <c r="AA123" s="39">
        <v>142.56</v>
      </c>
      <c r="AB123" t="str">
        <v>U1588D-71X-1</v>
      </c>
      <c r="AC123" s="39">
        <v>381.2</v>
      </c>
      <c r="AD123" s="37">
        <v>0</v>
      </c>
      <c r="AE123" t="str">
        <v>U1588D-71X-1, 0 cm</v>
      </c>
    </row>
    <row r="124" spans="1:31" x14ac:dyDescent="0.15">
      <c r="A124" t="str">
        <v>U1588D</v>
      </c>
      <c r="B124">
        <v>400.38900000000001</v>
      </c>
      <c r="C124" t="str">
        <v>U1588C</v>
      </c>
      <c r="D124" t="str">
        <v>U1588C-10X</v>
      </c>
      <c r="E124">
        <v>131.9</v>
      </c>
      <c r="F124">
        <v>4.9000000000000004</v>
      </c>
      <c r="G124">
        <v>5.74</v>
      </c>
      <c r="H124">
        <v>117</v>
      </c>
      <c r="I124" s="36">
        <v>0.85365853658536583</v>
      </c>
      <c r="J124" s="36">
        <v>0.85470085470085466</v>
      </c>
      <c r="K124" t="str">
        <v>U1588C</v>
      </c>
      <c r="L124" t="str">
        <v>U1588C-11X</v>
      </c>
      <c r="M124" s="36">
        <v>4.1849999999999996</v>
      </c>
      <c r="N124" s="36">
        <v>140.98500000000001</v>
      </c>
      <c r="O124" t="str">
        <v>U1588D-72X</v>
      </c>
      <c r="P124" s="36">
        <v>14.289</v>
      </c>
      <c r="Q124" s="36">
        <v>386.1</v>
      </c>
      <c r="R124" s="37">
        <v>386.1</v>
      </c>
      <c r="S124" s="36">
        <v>0</v>
      </c>
      <c r="T124" s="36">
        <v>0.75829383886255919</v>
      </c>
      <c r="U124" s="36">
        <v>0.75757575757575757</v>
      </c>
      <c r="V124" s="36">
        <v>0</v>
      </c>
      <c r="W124" s="36">
        <v>386.1</v>
      </c>
      <c r="X124" s="43">
        <v>0</v>
      </c>
      <c r="Y124" t="str">
        <v>U1588A-16H</v>
      </c>
      <c r="Z124" t="str">
        <v>U1588A-16H-8</v>
      </c>
      <c r="AA124" s="39">
        <v>143.81</v>
      </c>
      <c r="AB124" t="str">
        <v>U1588D-72X-1</v>
      </c>
      <c r="AC124" s="39">
        <v>386.1</v>
      </c>
      <c r="AD124" s="37">
        <v>0</v>
      </c>
      <c r="AE124" t="str">
        <v>U1588D-72X-1, 0 cm</v>
      </c>
    </row>
    <row r="125" spans="1:31" x14ac:dyDescent="0.15">
      <c r="A125" t="str">
        <v>U1588D</v>
      </c>
      <c r="B125">
        <v>405.18900000000002</v>
      </c>
      <c r="C125" t="str">
        <v>U1588C</v>
      </c>
      <c r="D125" t="str">
        <v>U1588C-11X</v>
      </c>
      <c r="E125">
        <v>136.80000000000001</v>
      </c>
      <c r="F125">
        <v>4.8</v>
      </c>
      <c r="G125">
        <v>6.39</v>
      </c>
      <c r="H125">
        <v>133</v>
      </c>
      <c r="I125" s="36">
        <v>0.75117370892018775</v>
      </c>
      <c r="J125" s="36">
        <v>0.75187969924812026</v>
      </c>
      <c r="K125" t="str">
        <v>U1588C</v>
      </c>
      <c r="L125" t="str">
        <v>U1588C-12X</v>
      </c>
      <c r="M125" s="36">
        <v>4.7889999999999997</v>
      </c>
      <c r="N125" s="36">
        <v>146.38900000000001</v>
      </c>
      <c r="O125" t="str">
        <v>U1588D-73X</v>
      </c>
      <c r="P125" s="36">
        <v>14.289</v>
      </c>
      <c r="Q125" s="36">
        <v>390.90000000000003</v>
      </c>
      <c r="R125" s="37">
        <v>390.9</v>
      </c>
      <c r="S125" s="36">
        <v>5.6843418860808015E-14</v>
      </c>
      <c r="T125" s="36">
        <v>0.77531645569620256</v>
      </c>
      <c r="U125" s="36">
        <v>0.77519379844961245</v>
      </c>
      <c r="V125" s="36">
        <v>7.3328010330442341E-14</v>
      </c>
      <c r="W125" s="36">
        <v>390.90000000000003</v>
      </c>
      <c r="X125" s="43">
        <v>0</v>
      </c>
      <c r="Y125" t="str">
        <v>U1588A-16H</v>
      </c>
      <c r="Z125" t="str">
        <v>U1588A-16H-CC</v>
      </c>
      <c r="AA125" s="39">
        <v>144.75</v>
      </c>
      <c r="AB125" t="str">
        <v>U1588D-73X-1</v>
      </c>
      <c r="AC125" s="39">
        <v>390.9</v>
      </c>
      <c r="AD125" s="37">
        <v>5.6843418860808015E-12</v>
      </c>
      <c r="AE125" t="str">
        <v>U1588D-73X-1, 0 cm</v>
      </c>
    </row>
    <row r="126" spans="1:31" x14ac:dyDescent="0.15">
      <c r="A126" t="str">
        <v>U1588D</v>
      </c>
      <c r="B126">
        <v>410.089</v>
      </c>
      <c r="C126" t="str">
        <v>U1588C</v>
      </c>
      <c r="D126" t="str">
        <v>U1588C-12X</v>
      </c>
      <c r="E126">
        <v>141.6</v>
      </c>
      <c r="F126">
        <v>4.9000000000000004</v>
      </c>
      <c r="G126">
        <v>7.5</v>
      </c>
      <c r="H126">
        <v>153</v>
      </c>
      <c r="I126" s="36">
        <v>0.65333333333333343</v>
      </c>
      <c r="J126" s="36">
        <v>0.65359477124183007</v>
      </c>
      <c r="K126" t="str">
        <v>U1588C</v>
      </c>
      <c r="L126" t="str">
        <v>U1588C-13X</v>
      </c>
      <c r="M126" s="36">
        <v>4.9660000000000002</v>
      </c>
      <c r="N126" s="36">
        <v>151.46600000000001</v>
      </c>
      <c r="O126" t="str">
        <v>U1588D-74X</v>
      </c>
      <c r="P126" s="36">
        <v>14.289</v>
      </c>
      <c r="Q126" s="36">
        <v>395.8</v>
      </c>
      <c r="R126" s="37">
        <v>395.8</v>
      </c>
      <c r="S126" s="36">
        <v>0</v>
      </c>
      <c r="T126" s="36">
        <v>0.63157894736842102</v>
      </c>
      <c r="U126" s="36">
        <v>0.63291139240506333</v>
      </c>
      <c r="V126" s="36">
        <v>0</v>
      </c>
      <c r="W126" s="36">
        <v>395.8</v>
      </c>
      <c r="X126" s="43">
        <v>0</v>
      </c>
      <c r="Y126" t="str">
        <v>U1588A-17H</v>
      </c>
      <c r="Z126" t="str">
        <v>U1588A-17H-1</v>
      </c>
      <c r="AA126" s="39">
        <v>144.69999999999999</v>
      </c>
      <c r="AB126" t="str">
        <v>U1588D-74X-1</v>
      </c>
      <c r="AC126" s="39">
        <v>395.8</v>
      </c>
      <c r="AD126" s="37">
        <v>0</v>
      </c>
      <c r="AE126" t="str">
        <v>U1588D-74X-1, 0 cm</v>
      </c>
    </row>
    <row r="127" spans="1:31" x14ac:dyDescent="0.15">
      <c r="A127" t="str">
        <v>U1588D</v>
      </c>
      <c r="B127">
        <v>414.88900000000001</v>
      </c>
      <c r="C127" t="str">
        <v>U1588C</v>
      </c>
      <c r="D127" t="str">
        <v>U1588C-13X</v>
      </c>
      <c r="E127">
        <v>146.5</v>
      </c>
      <c r="F127">
        <v>4.8</v>
      </c>
      <c r="G127">
        <v>6.86</v>
      </c>
      <c r="H127">
        <v>143</v>
      </c>
      <c r="I127" s="36">
        <v>0.69970845481049559</v>
      </c>
      <c r="J127" s="36">
        <v>0.69930069930069927</v>
      </c>
      <c r="K127" t="str">
        <v>U1588C</v>
      </c>
      <c r="L127" t="str">
        <v>U1588C-14X</v>
      </c>
      <c r="M127" s="36">
        <v>5.3929999999999998</v>
      </c>
      <c r="N127" s="36">
        <v>156.69300000000001</v>
      </c>
      <c r="O127" t="str">
        <v>U1588D-75X</v>
      </c>
      <c r="P127" s="36">
        <v>14.289</v>
      </c>
      <c r="Q127" s="36">
        <v>400.6</v>
      </c>
      <c r="R127" s="37">
        <v>400.6</v>
      </c>
      <c r="S127" s="36">
        <v>0</v>
      </c>
      <c r="T127" s="36">
        <v>0.67961165048543692</v>
      </c>
      <c r="U127" s="36">
        <v>0.68027210884353739</v>
      </c>
      <c r="V127" s="36">
        <v>0</v>
      </c>
      <c r="W127" s="36">
        <v>400.6</v>
      </c>
      <c r="X127" s="43">
        <v>0</v>
      </c>
      <c r="Y127" t="str">
        <v>U1588A-17H</v>
      </c>
      <c r="Z127" t="str">
        <v>U1588A-17H-2</v>
      </c>
      <c r="AA127" s="39">
        <v>145.47</v>
      </c>
      <c r="AB127" t="str">
        <v>U1588D-75X-1</v>
      </c>
      <c r="AC127" s="39">
        <v>400.6</v>
      </c>
      <c r="AD127" s="37">
        <v>0</v>
      </c>
      <c r="AE127" t="str">
        <v>U1588D-75X-1, 0 cm</v>
      </c>
    </row>
    <row r="128" spans="1:31" x14ac:dyDescent="0.15">
      <c r="A128" t="str">
        <v>U1588D</v>
      </c>
      <c r="B128">
        <v>419.78899999999999</v>
      </c>
      <c r="C128" t="str">
        <v>U1588C</v>
      </c>
      <c r="D128" t="str">
        <v>U1588C-14X</v>
      </c>
      <c r="E128">
        <v>151.30000000000001</v>
      </c>
      <c r="F128">
        <v>4.9000000000000004</v>
      </c>
      <c r="G128">
        <v>7.47</v>
      </c>
      <c r="H128">
        <v>152</v>
      </c>
      <c r="I128" s="36">
        <v>0.65595716198125842</v>
      </c>
      <c r="J128" s="36">
        <v>0.65789473684210531</v>
      </c>
      <c r="K128" t="str">
        <v>U1588C</v>
      </c>
      <c r="L128" t="str">
        <v>U1588C-15X</v>
      </c>
      <c r="M128" s="36">
        <v>6.0979999999999999</v>
      </c>
      <c r="N128" s="36">
        <v>162.298</v>
      </c>
      <c r="O128" t="str">
        <v>U1588D-76X</v>
      </c>
      <c r="P128" s="36">
        <v>14.289</v>
      </c>
      <c r="Q128" s="36">
        <v>405.5</v>
      </c>
      <c r="R128" s="37">
        <v>405.5</v>
      </c>
      <c r="S128" s="36">
        <v>0</v>
      </c>
      <c r="T128" s="36">
        <v>0.7306889352818372</v>
      </c>
      <c r="U128" s="36">
        <v>0.72992700729927007</v>
      </c>
      <c r="V128" s="36">
        <v>0</v>
      </c>
      <c r="W128" s="36">
        <v>405.5</v>
      </c>
      <c r="X128" s="43">
        <v>0</v>
      </c>
      <c r="Y128" t="str">
        <v>U1588A-17H</v>
      </c>
      <c r="Z128" t="str">
        <v>U1588A-17H-3</v>
      </c>
      <c r="AA128" s="39">
        <v>146.80000000000001</v>
      </c>
      <c r="AB128" t="str">
        <v>U1588D-76X-1</v>
      </c>
      <c r="AC128" s="39">
        <v>405.5</v>
      </c>
      <c r="AD128" s="37">
        <v>0</v>
      </c>
      <c r="AE128" t="str">
        <v>U1588D-76X-1, 0 cm</v>
      </c>
    </row>
    <row r="129" spans="3:27" x14ac:dyDescent="0.15">
      <c r="C129" t="str">
        <v>U1588C</v>
      </c>
      <c r="D129" t="str">
        <v>U1588C-15X</v>
      </c>
      <c r="E129">
        <v>156.19999999999999</v>
      </c>
      <c r="F129">
        <v>4.8</v>
      </c>
      <c r="G129">
        <v>7.79</v>
      </c>
      <c r="H129">
        <v>162</v>
      </c>
      <c r="I129" s="36">
        <v>0.61617458279845949</v>
      </c>
      <c r="J129" s="36">
        <v>0.61728395061728392</v>
      </c>
      <c r="K129" t="str">
        <v>U1588C</v>
      </c>
      <c r="L129" t="str">
        <v>U1588C-16X</v>
      </c>
      <c r="M129" s="36">
        <v>6.6769999999999996</v>
      </c>
      <c r="N129" s="36">
        <v>167.67699999999999</v>
      </c>
      <c r="Y129" t="str">
        <v>U1588A-17H</v>
      </c>
      <c r="Z129" t="str">
        <v>U1588A-17H-4</v>
      </c>
      <c r="AA129" s="39">
        <v>148.16999999999999</v>
      </c>
    </row>
    <row r="130" spans="3:27" x14ac:dyDescent="0.15">
      <c r="C130" t="str">
        <v>U1588C</v>
      </c>
      <c r="D130" t="str">
        <v>U1588C-16X</v>
      </c>
      <c r="E130">
        <v>161</v>
      </c>
      <c r="F130">
        <v>4.9000000000000004</v>
      </c>
      <c r="G130">
        <v>7.03</v>
      </c>
      <c r="H130">
        <v>143</v>
      </c>
      <c r="I130" s="36">
        <v>0.69701280227596019</v>
      </c>
      <c r="J130" s="36">
        <v>0.69930069930069927</v>
      </c>
      <c r="K130" t="str">
        <v>U1588C</v>
      </c>
      <c r="L130" t="str">
        <v>U1588C-17X</v>
      </c>
      <c r="M130" s="36">
        <v>6.9790000000000001</v>
      </c>
      <c r="N130" s="36">
        <v>172.87899999999999</v>
      </c>
      <c r="Y130" t="str">
        <v>U1588A-17H</v>
      </c>
      <c r="Z130" t="str">
        <v>U1588A-17H-5</v>
      </c>
      <c r="AA130" s="39">
        <v>149.31</v>
      </c>
    </row>
    <row r="131" spans="3:27" x14ac:dyDescent="0.15">
      <c r="C131" t="str">
        <v>U1588C</v>
      </c>
      <c r="D131" t="str">
        <v>U1588C-17X</v>
      </c>
      <c r="E131">
        <v>165.9</v>
      </c>
      <c r="F131">
        <v>4.8</v>
      </c>
      <c r="G131">
        <v>6.39</v>
      </c>
      <c r="H131">
        <v>133</v>
      </c>
      <c r="I131" s="36">
        <v>0.75117370892018775</v>
      </c>
      <c r="J131" s="36">
        <v>0.75187969924812026</v>
      </c>
      <c r="K131" t="str">
        <v>U1588C</v>
      </c>
      <c r="L131" t="str">
        <v>U1588C-18X</v>
      </c>
      <c r="M131" s="36">
        <v>7.5830000000000002</v>
      </c>
      <c r="N131" s="36">
        <v>178.28299999999999</v>
      </c>
      <c r="Y131" t="str">
        <v>U1588A-17H</v>
      </c>
      <c r="Z131" t="str">
        <v>U1588A-17H-6</v>
      </c>
      <c r="AA131" s="39">
        <v>150.68</v>
      </c>
    </row>
    <row r="132" spans="3:27" x14ac:dyDescent="0.15">
      <c r="C132" t="str">
        <v>U1588C</v>
      </c>
      <c r="D132" t="str">
        <v>U1588C-18X</v>
      </c>
      <c r="E132">
        <v>170.7</v>
      </c>
      <c r="F132">
        <v>4.9000000000000004</v>
      </c>
      <c r="G132">
        <v>7.12</v>
      </c>
      <c r="H132">
        <v>145</v>
      </c>
      <c r="I132" s="36">
        <v>0.68820224719101131</v>
      </c>
      <c r="J132" s="36">
        <v>0.68965517241379315</v>
      </c>
      <c r="K132" t="str">
        <v>U1588C</v>
      </c>
      <c r="L132" t="str">
        <v>U1588C-19X</v>
      </c>
      <c r="M132" s="36">
        <v>8.0109999999999992</v>
      </c>
      <c r="N132" s="36">
        <v>183.61099999999999</v>
      </c>
      <c r="Y132" t="str">
        <v>U1588A-17H</v>
      </c>
      <c r="Z132" t="str">
        <v>U1588A-17H-7</v>
      </c>
      <c r="AA132" s="39">
        <v>151.97</v>
      </c>
    </row>
    <row r="133" spans="3:27" x14ac:dyDescent="0.15">
      <c r="C133" t="str">
        <v>U1588C</v>
      </c>
      <c r="D133" t="str">
        <v>U1588C-19X</v>
      </c>
      <c r="E133">
        <v>175.6</v>
      </c>
      <c r="F133">
        <v>4.8</v>
      </c>
      <c r="G133">
        <v>7.3</v>
      </c>
      <c r="H133">
        <v>152</v>
      </c>
      <c r="I133" s="36">
        <v>0.65753424657534243</v>
      </c>
      <c r="J133" s="36">
        <v>0.65789473684210531</v>
      </c>
      <c r="K133" t="str">
        <v>U1588C</v>
      </c>
      <c r="L133" t="str">
        <v>U1588C-20X</v>
      </c>
      <c r="M133" s="36">
        <v>8.2639999999999993</v>
      </c>
      <c r="N133" s="36">
        <v>188.66399999999999</v>
      </c>
      <c r="Y133" t="str">
        <v>U1588A-17H</v>
      </c>
      <c r="Z133" t="str">
        <v>U1588A-17H-8</v>
      </c>
      <c r="AA133" s="39">
        <v>153.12</v>
      </c>
    </row>
    <row r="134" spans="3:27" x14ac:dyDescent="0.15">
      <c r="C134" t="str">
        <v>U1588C</v>
      </c>
      <c r="D134" t="str">
        <v>U1588C-20X</v>
      </c>
      <c r="E134">
        <v>180.4</v>
      </c>
      <c r="F134">
        <v>4.9000000000000004</v>
      </c>
      <c r="G134">
        <v>7.27</v>
      </c>
      <c r="H134">
        <v>148</v>
      </c>
      <c r="I134" s="36">
        <v>0.67400275103163698</v>
      </c>
      <c r="J134" s="36">
        <v>0.67567567567567566</v>
      </c>
      <c r="K134" t="str">
        <v>U1588C</v>
      </c>
      <c r="L134" t="str">
        <v>U1588C-21X</v>
      </c>
      <c r="M134" s="36">
        <v>8.8170000000000002</v>
      </c>
      <c r="N134" s="36">
        <v>194.11699999999999</v>
      </c>
      <c r="Y134" t="str">
        <v>U1588A-17H</v>
      </c>
      <c r="Z134" t="str">
        <v>U1588A-17H-CC</v>
      </c>
      <c r="AA134" s="39">
        <v>154</v>
      </c>
    </row>
    <row r="135" spans="3:27" x14ac:dyDescent="0.15">
      <c r="C135" t="str">
        <v>U1588C</v>
      </c>
      <c r="D135" t="str">
        <v>U1588C-21X</v>
      </c>
      <c r="E135">
        <v>185.3</v>
      </c>
      <c r="F135">
        <v>4.8</v>
      </c>
      <c r="G135">
        <v>6.23</v>
      </c>
      <c r="H135">
        <v>130</v>
      </c>
      <c r="I135" s="36">
        <v>0.77046548956661309</v>
      </c>
      <c r="J135" s="36">
        <v>0.76923076923076927</v>
      </c>
      <c r="K135" t="str">
        <v>U1588C</v>
      </c>
      <c r="L135" t="str">
        <v>U1588C-22X</v>
      </c>
      <c r="M135" s="36">
        <v>8.3140000000000001</v>
      </c>
      <c r="N135" s="36">
        <v>198.41399999999999</v>
      </c>
      <c r="Y135" t="str">
        <v>U1588A-18X</v>
      </c>
      <c r="Z135" t="str">
        <v>U1588A-18X-1</v>
      </c>
      <c r="AA135" s="39">
        <v>154.19999999999999</v>
      </c>
    </row>
    <row r="136" spans="3:27" x14ac:dyDescent="0.15">
      <c r="C136" t="str">
        <v>U1588C</v>
      </c>
      <c r="D136" t="str">
        <v>U1588C-22X</v>
      </c>
      <c r="E136">
        <v>190.1</v>
      </c>
      <c r="F136">
        <v>4.9000000000000004</v>
      </c>
      <c r="G136">
        <v>6.99</v>
      </c>
      <c r="H136">
        <v>143</v>
      </c>
      <c r="I136" s="36">
        <v>0.70100143061516451</v>
      </c>
      <c r="J136" s="36">
        <v>0.69930069930069927</v>
      </c>
      <c r="K136" t="str">
        <v>U1588C</v>
      </c>
      <c r="L136" t="str">
        <v>U1588C-23X</v>
      </c>
      <c r="M136" s="36">
        <v>8.5909999999999993</v>
      </c>
      <c r="N136" s="36">
        <v>203.59100000000001</v>
      </c>
      <c r="Y136" t="str">
        <v>U1588A-18X</v>
      </c>
      <c r="Z136" t="str">
        <v>U1588A-18X-2</v>
      </c>
      <c r="AA136" s="39">
        <v>155.51</v>
      </c>
    </row>
    <row r="137" spans="3:27" x14ac:dyDescent="0.15">
      <c r="C137" t="str">
        <v>U1588C</v>
      </c>
      <c r="D137" t="str">
        <v>U1588C-23X</v>
      </c>
      <c r="E137">
        <v>195</v>
      </c>
      <c r="F137">
        <v>4.8</v>
      </c>
      <c r="G137">
        <v>6.6</v>
      </c>
      <c r="H137">
        <v>138</v>
      </c>
      <c r="I137" s="36">
        <v>0.72727272727272729</v>
      </c>
      <c r="J137" s="36">
        <v>0.72463768115942029</v>
      </c>
      <c r="K137" t="str">
        <v>U1588C</v>
      </c>
      <c r="L137" t="str">
        <v>U1588C-24X</v>
      </c>
      <c r="M137" s="36">
        <v>8.5660000000000007</v>
      </c>
      <c r="N137" s="36">
        <v>208.36600000000001</v>
      </c>
      <c r="Y137" t="str">
        <v>U1588A-18X</v>
      </c>
      <c r="Z137" t="str">
        <v>U1588A-18X-3</v>
      </c>
      <c r="AA137" s="39">
        <v>156.75</v>
      </c>
    </row>
    <row r="138" spans="3:27" x14ac:dyDescent="0.15">
      <c r="C138" t="str">
        <v>U1588C</v>
      </c>
      <c r="D138" t="str">
        <v>U1588C-24X</v>
      </c>
      <c r="E138">
        <v>199.8</v>
      </c>
      <c r="F138">
        <v>4.9000000000000004</v>
      </c>
      <c r="G138">
        <v>7.17</v>
      </c>
      <c r="H138">
        <v>146</v>
      </c>
      <c r="I138" s="36">
        <v>0.68340306834030684</v>
      </c>
      <c r="J138" s="36">
        <v>0.68493150684931503</v>
      </c>
      <c r="K138" t="str">
        <v>U1588C</v>
      </c>
      <c r="L138" t="str">
        <v>U1588C-25X</v>
      </c>
      <c r="M138" s="36">
        <v>8.6159999999999997</v>
      </c>
      <c r="N138" s="36">
        <v>213.316</v>
      </c>
      <c r="Y138" t="str">
        <v>U1588A-18X</v>
      </c>
      <c r="Z138" t="str">
        <v>U1588A-18X-4</v>
      </c>
      <c r="AA138" s="39">
        <v>158.25</v>
      </c>
    </row>
    <row r="139" spans="3:27" x14ac:dyDescent="0.15">
      <c r="C139" t="str">
        <v>U1588C</v>
      </c>
      <c r="D139" t="str">
        <v>U1588C-25X</v>
      </c>
      <c r="E139">
        <v>204.7</v>
      </c>
      <c r="F139">
        <v>4.8</v>
      </c>
      <c r="G139">
        <v>5.43</v>
      </c>
      <c r="H139">
        <v>113</v>
      </c>
      <c r="I139" s="36">
        <v>0.88397790055248615</v>
      </c>
      <c r="J139" s="36">
        <v>0.88495575221238942</v>
      </c>
      <c r="K139" t="str">
        <v>U1588C</v>
      </c>
      <c r="L139" t="str">
        <v>U1588C-26X</v>
      </c>
      <c r="M139" s="36">
        <v>8.3140000000000001</v>
      </c>
      <c r="N139" s="36">
        <v>217.81399999999999</v>
      </c>
      <c r="Y139" t="str">
        <v>U1588A-18X</v>
      </c>
      <c r="Z139" t="str">
        <v>U1588A-18X-5</v>
      </c>
      <c r="AA139" s="39">
        <v>159.41999999999999</v>
      </c>
    </row>
    <row r="140" spans="3:27" x14ac:dyDescent="0.15">
      <c r="C140" t="str">
        <v>U1588C</v>
      </c>
      <c r="D140" t="str">
        <v>U1588C-26X</v>
      </c>
      <c r="E140">
        <v>209.5</v>
      </c>
      <c r="F140">
        <v>4.9000000000000004</v>
      </c>
      <c r="G140">
        <v>6.07</v>
      </c>
      <c r="H140">
        <v>124</v>
      </c>
      <c r="I140" s="36">
        <v>0.80724876441515658</v>
      </c>
      <c r="J140" s="36">
        <v>0.80645161290322576</v>
      </c>
      <c r="K140" t="str">
        <v>U1588C</v>
      </c>
      <c r="L140" t="str">
        <v>U1588C-27X</v>
      </c>
      <c r="M140" s="36">
        <v>8.49</v>
      </c>
      <c r="N140" s="36">
        <v>222.89</v>
      </c>
      <c r="Y140" t="str">
        <v>U1588A-18X</v>
      </c>
      <c r="Z140" t="str">
        <v>U1588A-18X-6</v>
      </c>
      <c r="AA140" s="39">
        <v>160.88</v>
      </c>
    </row>
    <row r="141" spans="3:27" x14ac:dyDescent="0.15">
      <c r="C141" t="str">
        <v>U1588C</v>
      </c>
      <c r="D141" t="str">
        <v>U1588C-27X</v>
      </c>
      <c r="E141">
        <v>214.4</v>
      </c>
      <c r="F141">
        <v>4.8</v>
      </c>
      <c r="G141">
        <v>5.88</v>
      </c>
      <c r="H141">
        <v>123</v>
      </c>
      <c r="I141" s="36">
        <v>0.81632653061224492</v>
      </c>
      <c r="J141" s="36">
        <v>0.81300813008130079</v>
      </c>
      <c r="K141" t="str">
        <v>U1588C</v>
      </c>
      <c r="L141" t="str">
        <v>U1588C-28X</v>
      </c>
      <c r="M141" s="36">
        <v>8.2889999999999997</v>
      </c>
      <c r="N141" s="36">
        <v>227.489</v>
      </c>
      <c r="Y141" t="str">
        <v>U1588A-18X</v>
      </c>
      <c r="Z141" t="str">
        <v>U1588A-18X-CC</v>
      </c>
      <c r="AA141" s="39">
        <v>162.02000000000001</v>
      </c>
    </row>
    <row r="142" spans="3:27" x14ac:dyDescent="0.15">
      <c r="C142" t="str">
        <v>U1588C</v>
      </c>
      <c r="D142" t="str">
        <v>U1588C-28X</v>
      </c>
      <c r="E142">
        <v>219.2</v>
      </c>
      <c r="F142">
        <v>4.9000000000000004</v>
      </c>
      <c r="G142">
        <v>6.82</v>
      </c>
      <c r="H142">
        <v>139</v>
      </c>
      <c r="I142" s="36">
        <v>0.71847507331378302</v>
      </c>
      <c r="J142" s="36">
        <v>0.71942446043165464</v>
      </c>
      <c r="K142" t="str">
        <v>U1588C</v>
      </c>
      <c r="L142" t="str">
        <v>U1588C-29X</v>
      </c>
      <c r="M142" s="36">
        <v>8.2379999999999995</v>
      </c>
      <c r="N142" s="36">
        <v>232.33799999999999</v>
      </c>
      <c r="Y142" t="str">
        <v>U1588A-19X</v>
      </c>
      <c r="Z142" t="str">
        <v>U1588A-19X-1</v>
      </c>
      <c r="AA142" s="39">
        <v>163.9</v>
      </c>
    </row>
    <row r="143" spans="3:27" x14ac:dyDescent="0.15">
      <c r="C143" t="str">
        <v>U1588C</v>
      </c>
      <c r="D143" t="str">
        <v>U1588C-29X</v>
      </c>
      <c r="E143">
        <v>224.1</v>
      </c>
      <c r="F143">
        <v>4.8</v>
      </c>
      <c r="G143">
        <v>5.25</v>
      </c>
      <c r="H143">
        <v>109</v>
      </c>
      <c r="I143" s="36">
        <v>0.91428571428571426</v>
      </c>
      <c r="J143" s="36">
        <v>0.91743119266055051</v>
      </c>
      <c r="K143" t="str">
        <v>U1588C</v>
      </c>
      <c r="L143" t="str">
        <v>U1588C-30X</v>
      </c>
      <c r="M143" s="36">
        <v>8.2629999999999999</v>
      </c>
      <c r="N143" s="36">
        <v>237.16300000000001</v>
      </c>
      <c r="Y143" t="str">
        <v>U1588A-19X</v>
      </c>
      <c r="Z143" t="str">
        <v>U1588A-19X-2</v>
      </c>
      <c r="AA143" s="39">
        <v>165.39</v>
      </c>
    </row>
    <row r="144" spans="3:27" x14ac:dyDescent="0.15">
      <c r="C144" t="str">
        <v>U1588C</v>
      </c>
      <c r="D144" t="str">
        <v>U1588C-30X</v>
      </c>
      <c r="E144">
        <v>228.9</v>
      </c>
      <c r="F144">
        <v>4.9000000000000004</v>
      </c>
      <c r="G144">
        <v>6.44</v>
      </c>
      <c r="H144">
        <v>131</v>
      </c>
      <c r="I144" s="36">
        <v>0.76086956521739135</v>
      </c>
      <c r="J144" s="36">
        <v>0.76335877862595425</v>
      </c>
      <c r="K144" t="str">
        <v>U1588C</v>
      </c>
      <c r="L144" t="str">
        <v>U1588C-31X</v>
      </c>
      <c r="M144" s="36">
        <v>8.2379999999999995</v>
      </c>
      <c r="N144" s="36">
        <v>242.03800000000001</v>
      </c>
      <c r="Y144" t="str">
        <v>U1588A-19X</v>
      </c>
      <c r="Z144" t="str">
        <v>U1588A-19X-3</v>
      </c>
      <c r="AA144" s="39">
        <v>166.89</v>
      </c>
    </row>
    <row r="145" spans="3:27" x14ac:dyDescent="0.15">
      <c r="C145" t="str">
        <v>U1588C</v>
      </c>
      <c r="D145" t="str">
        <v>U1588C-31X</v>
      </c>
      <c r="E145">
        <v>233.8</v>
      </c>
      <c r="F145">
        <v>4.8</v>
      </c>
      <c r="G145">
        <v>7.05</v>
      </c>
      <c r="H145">
        <v>147</v>
      </c>
      <c r="I145" s="36">
        <v>0.68085106382978722</v>
      </c>
      <c r="J145" s="36">
        <v>0.68027210884353739</v>
      </c>
      <c r="K145" t="str">
        <v>U1588C</v>
      </c>
      <c r="L145" t="str">
        <v>U1588C-32X</v>
      </c>
      <c r="M145" s="36">
        <v>8.1869999999999994</v>
      </c>
      <c r="N145" s="36">
        <v>246.78700000000001</v>
      </c>
      <c r="Y145" t="str">
        <v>U1588A-19X</v>
      </c>
      <c r="Z145" t="str">
        <v>U1588A-19X-4</v>
      </c>
      <c r="AA145" s="39">
        <v>168.39</v>
      </c>
    </row>
    <row r="146" spans="3:27" x14ac:dyDescent="0.15">
      <c r="C146" t="str">
        <v>U1588C</v>
      </c>
      <c r="D146" t="str">
        <v>U1588C-32X</v>
      </c>
      <c r="E146">
        <v>238.6</v>
      </c>
      <c r="F146">
        <v>4.9000000000000004</v>
      </c>
      <c r="G146">
        <v>5.21</v>
      </c>
      <c r="H146">
        <v>106</v>
      </c>
      <c r="I146" s="36">
        <v>0.94049904030710185</v>
      </c>
      <c r="J146" s="36">
        <v>0.94339622641509435</v>
      </c>
      <c r="K146" t="str">
        <v>U1588C</v>
      </c>
      <c r="L146" t="str">
        <v>U1588C-33X</v>
      </c>
      <c r="M146" s="36">
        <v>8.1359999999999992</v>
      </c>
      <c r="N146" s="36">
        <v>251.636</v>
      </c>
      <c r="Y146" t="str">
        <v>U1588A-19X</v>
      </c>
      <c r="Z146" t="str">
        <v>U1588A-19X-5</v>
      </c>
      <c r="AA146" s="39">
        <v>169.89</v>
      </c>
    </row>
    <row r="147" spans="3:27" x14ac:dyDescent="0.15">
      <c r="C147" t="str">
        <v>U1588C</v>
      </c>
      <c r="D147" t="str">
        <v>U1588C-33X</v>
      </c>
      <c r="E147">
        <v>243.5</v>
      </c>
      <c r="F147">
        <v>4.8</v>
      </c>
      <c r="G147">
        <v>6.64</v>
      </c>
      <c r="H147">
        <v>138</v>
      </c>
      <c r="I147" s="36">
        <v>0.72289156626506024</v>
      </c>
      <c r="J147" s="36">
        <v>0.72463768115942029</v>
      </c>
      <c r="K147" t="str">
        <v>U1588C</v>
      </c>
      <c r="L147" t="str">
        <v>U1588C-34X</v>
      </c>
      <c r="M147" s="36">
        <v>8.3629999999999995</v>
      </c>
      <c r="N147" s="36">
        <v>256.66300000000001</v>
      </c>
      <c r="Y147" t="str">
        <v>U1588A-19X</v>
      </c>
      <c r="Z147" t="str">
        <v>U1588A-19X-CC</v>
      </c>
      <c r="AA147" s="39">
        <v>170.98</v>
      </c>
    </row>
    <row r="148" spans="3:27" x14ac:dyDescent="0.15">
      <c r="C148" t="str">
        <v>U1588C</v>
      </c>
      <c r="D148" t="str">
        <v>U1588C-34X</v>
      </c>
      <c r="E148">
        <v>248.3</v>
      </c>
      <c r="F148">
        <v>4.9000000000000004</v>
      </c>
      <c r="G148">
        <v>6.55</v>
      </c>
      <c r="H148">
        <v>134</v>
      </c>
      <c r="I148" s="36">
        <v>0.74809160305343514</v>
      </c>
      <c r="J148" s="36">
        <v>0.74626865671641796</v>
      </c>
      <c r="K148" t="str">
        <v>U1588C</v>
      </c>
      <c r="L148" t="str">
        <v>U1588C-35X</v>
      </c>
      <c r="M148" s="36">
        <v>8.1869999999999994</v>
      </c>
      <c r="N148" s="36">
        <v>261.387</v>
      </c>
      <c r="Y148" t="str">
        <v>U1588A-20X</v>
      </c>
      <c r="Z148" t="str">
        <v>U1588A-20X-1</v>
      </c>
      <c r="AA148" s="39">
        <v>173.6</v>
      </c>
    </row>
    <row r="149" spans="3:27" x14ac:dyDescent="0.15">
      <c r="C149" t="str">
        <v>U1588C</v>
      </c>
      <c r="D149" t="str">
        <v>U1588C-35X</v>
      </c>
      <c r="E149">
        <v>253.2</v>
      </c>
      <c r="F149">
        <v>4.8</v>
      </c>
      <c r="G149">
        <v>6.18</v>
      </c>
      <c r="H149">
        <v>129</v>
      </c>
      <c r="I149" s="36">
        <v>0.77669902912621358</v>
      </c>
      <c r="J149" s="36">
        <v>0.77519379844961245</v>
      </c>
      <c r="K149" t="str">
        <v>U1588C</v>
      </c>
      <c r="L149" t="str">
        <v>U1588C-36X</v>
      </c>
      <c r="M149" s="36">
        <v>8.4890000000000008</v>
      </c>
      <c r="N149" s="36">
        <v>266.48899999999998</v>
      </c>
      <c r="Y149" t="str">
        <v>U1588A-20X</v>
      </c>
      <c r="Z149" t="str">
        <v>U1588A-20X-2</v>
      </c>
      <c r="AA149" s="39">
        <v>174.51</v>
      </c>
    </row>
    <row r="150" spans="3:27" x14ac:dyDescent="0.15">
      <c r="C150" t="str">
        <v>U1588C</v>
      </c>
      <c r="D150" t="str">
        <v>U1588C-36X</v>
      </c>
      <c r="E150">
        <v>258</v>
      </c>
      <c r="F150">
        <v>4.9000000000000004</v>
      </c>
      <c r="G150">
        <v>6.56</v>
      </c>
      <c r="H150">
        <v>134</v>
      </c>
      <c r="I150" s="36">
        <v>0.74695121951219523</v>
      </c>
      <c r="J150" s="36">
        <v>0.74626865671641796</v>
      </c>
      <c r="K150" t="str">
        <v>U1588C</v>
      </c>
      <c r="L150" t="str">
        <v>U1588C-37X</v>
      </c>
      <c r="M150" s="36">
        <v>9.6219999999999999</v>
      </c>
      <c r="N150" s="36">
        <v>272.52199999999999</v>
      </c>
      <c r="Y150" t="str">
        <v>U1588A-20X</v>
      </c>
      <c r="Z150" t="str">
        <v>U1588A-20X-3</v>
      </c>
      <c r="AA150" s="39">
        <v>175.98</v>
      </c>
    </row>
    <row r="151" spans="3:27" x14ac:dyDescent="0.15">
      <c r="C151" t="str">
        <v>U1588C</v>
      </c>
      <c r="D151" t="str">
        <v>U1588C-37X</v>
      </c>
      <c r="E151">
        <v>262.89999999999998</v>
      </c>
      <c r="F151">
        <v>4.8</v>
      </c>
      <c r="G151">
        <v>6.57</v>
      </c>
      <c r="H151">
        <v>137</v>
      </c>
      <c r="I151" s="36">
        <v>0.73059360730593603</v>
      </c>
      <c r="J151" s="36">
        <v>0.72992700729927007</v>
      </c>
      <c r="K151" t="str">
        <v>U1588C</v>
      </c>
      <c r="L151" t="str">
        <v>U1588C-38X</v>
      </c>
      <c r="M151" s="36">
        <v>10.074</v>
      </c>
      <c r="N151" s="36">
        <v>277.774</v>
      </c>
      <c r="Y151" t="str">
        <v>U1588A-20X</v>
      </c>
      <c r="Z151" t="str">
        <v>U1588A-20X-4</v>
      </c>
      <c r="AA151" s="39">
        <v>177.45</v>
      </c>
    </row>
    <row r="152" spans="3:27" x14ac:dyDescent="0.15">
      <c r="C152" t="str">
        <v>U1588C</v>
      </c>
      <c r="D152" t="str">
        <v>U1588C-38X</v>
      </c>
      <c r="E152">
        <v>267.7</v>
      </c>
      <c r="F152">
        <v>4.9000000000000004</v>
      </c>
      <c r="G152">
        <v>6.36</v>
      </c>
      <c r="H152">
        <v>130</v>
      </c>
      <c r="I152" s="36">
        <v>0.77044025157232709</v>
      </c>
      <c r="J152" s="36">
        <v>0.76923076923076927</v>
      </c>
      <c r="K152" t="str">
        <v>U1588C</v>
      </c>
      <c r="L152" t="str">
        <v>U1588C-39X</v>
      </c>
      <c r="M152" s="36">
        <v>10.98</v>
      </c>
      <c r="N152" s="36">
        <v>283.58</v>
      </c>
      <c r="Y152" t="str">
        <v>U1588A-20X</v>
      </c>
      <c r="Z152" t="str">
        <v>U1588A-20X-5</v>
      </c>
      <c r="AA152" s="39">
        <v>178.59</v>
      </c>
    </row>
    <row r="153" spans="3:27" x14ac:dyDescent="0.15">
      <c r="C153" t="str">
        <v>U1588C</v>
      </c>
      <c r="D153" t="str">
        <v>U1588C-39X</v>
      </c>
      <c r="E153">
        <v>272.60000000000002</v>
      </c>
      <c r="F153">
        <v>6</v>
      </c>
      <c r="G153">
        <v>7.71</v>
      </c>
      <c r="H153">
        <v>129</v>
      </c>
      <c r="I153" s="36">
        <v>0.77821011673151752</v>
      </c>
      <c r="J153" s="36">
        <v>0.77519379844961245</v>
      </c>
      <c r="K153" t="str">
        <v>U1588C</v>
      </c>
      <c r="L153" t="str">
        <v>U1588C-40X</v>
      </c>
      <c r="M153" s="36">
        <v>11.407999999999999</v>
      </c>
      <c r="N153" s="36">
        <v>290.00799999999998</v>
      </c>
      <c r="Y153" t="str">
        <v>U1588A-20X</v>
      </c>
      <c r="Z153" t="str">
        <v>U1588A-20X-6</v>
      </c>
      <c r="AA153" s="39">
        <v>179.61</v>
      </c>
    </row>
    <row r="154" spans="3:27" x14ac:dyDescent="0.15">
      <c r="C154" t="str">
        <v>U1588C</v>
      </c>
      <c r="D154" t="str">
        <v>U1588C-40X</v>
      </c>
      <c r="E154">
        <v>278.60000000000002</v>
      </c>
      <c r="F154">
        <v>6</v>
      </c>
      <c r="G154">
        <v>9.3800000000000008</v>
      </c>
      <c r="H154">
        <v>156</v>
      </c>
      <c r="I154" s="36">
        <v>0.63965884861407241</v>
      </c>
      <c r="J154" s="36">
        <v>0.64102564102564108</v>
      </c>
      <c r="K154" t="str">
        <v>U1588C</v>
      </c>
      <c r="L154" t="str">
        <v>U1588C-41X</v>
      </c>
      <c r="M154" s="36">
        <v>11.912000000000001</v>
      </c>
      <c r="N154" s="36">
        <v>296.512</v>
      </c>
      <c r="Y154" t="str">
        <v>U1588A-20X</v>
      </c>
      <c r="Z154" t="str">
        <v>U1588A-20X-7</v>
      </c>
      <c r="AA154" s="39">
        <v>180.95</v>
      </c>
    </row>
    <row r="155" spans="3:27" x14ac:dyDescent="0.15">
      <c r="C155" t="str">
        <v>U1588C</v>
      </c>
      <c r="D155" t="str">
        <v>U1588C-41X</v>
      </c>
      <c r="E155">
        <v>284.60000000000002</v>
      </c>
      <c r="F155">
        <v>4.8</v>
      </c>
      <c r="G155">
        <v>5.53</v>
      </c>
      <c r="H155">
        <v>115</v>
      </c>
      <c r="I155" s="36">
        <v>0.86799276672694392</v>
      </c>
      <c r="J155" s="36">
        <v>0.86956521739130432</v>
      </c>
      <c r="K155" t="str">
        <v>U1588C</v>
      </c>
      <c r="L155" t="str">
        <v>U1588C-42X</v>
      </c>
      <c r="M155" s="36">
        <v>11.586</v>
      </c>
      <c r="N155" s="36">
        <v>300.98599999999999</v>
      </c>
      <c r="Y155" t="str">
        <v>U1588A-20X</v>
      </c>
      <c r="Z155" t="str">
        <v>U1588A-20X-CC</v>
      </c>
      <c r="AA155" s="39">
        <v>181.93</v>
      </c>
    </row>
    <row r="156" spans="3:27" x14ac:dyDescent="0.15">
      <c r="C156" t="str">
        <v>U1588C</v>
      </c>
      <c r="D156" t="str">
        <v>U1588C-42X</v>
      </c>
      <c r="E156">
        <v>289.39999999999998</v>
      </c>
      <c r="F156">
        <v>4.9000000000000004</v>
      </c>
      <c r="G156">
        <v>6.04</v>
      </c>
      <c r="H156">
        <v>123</v>
      </c>
      <c r="I156" s="36">
        <v>0.8112582781456954</v>
      </c>
      <c r="J156" s="36">
        <v>0.81300813008130079</v>
      </c>
      <c r="K156" t="str">
        <v>U1588C</v>
      </c>
      <c r="L156" t="str">
        <v>U1588C-43X</v>
      </c>
      <c r="M156" s="36">
        <v>11.51</v>
      </c>
      <c r="N156" s="36">
        <v>305.81</v>
      </c>
      <c r="Y156" t="str">
        <v>U1588A-21X</v>
      </c>
      <c r="Z156" t="str">
        <v>U1588A-21X-1</v>
      </c>
      <c r="AA156" s="39">
        <v>183.3</v>
      </c>
    </row>
    <row r="157" spans="3:27" x14ac:dyDescent="0.15">
      <c r="C157" t="str">
        <v>U1588C</v>
      </c>
      <c r="D157" t="str">
        <v>U1588C-43X</v>
      </c>
      <c r="E157">
        <v>294.3</v>
      </c>
      <c r="F157">
        <v>4.8</v>
      </c>
      <c r="G157">
        <v>6.01</v>
      </c>
      <c r="H157">
        <v>125</v>
      </c>
      <c r="I157" s="36">
        <v>0.79866888519134771</v>
      </c>
      <c r="J157" s="36">
        <v>0.8</v>
      </c>
      <c r="K157" t="str">
        <v>U1588C</v>
      </c>
      <c r="L157" t="str">
        <v>U1588C-44X</v>
      </c>
      <c r="M157" s="36">
        <v>11.208</v>
      </c>
      <c r="N157" s="36">
        <v>310.30799999999999</v>
      </c>
      <c r="Y157" t="str">
        <v>U1588A-21X</v>
      </c>
      <c r="Z157" t="str">
        <v>U1588A-21X-2</v>
      </c>
      <c r="AA157" s="39">
        <v>184.76</v>
      </c>
    </row>
    <row r="158" spans="3:27" x14ac:dyDescent="0.15">
      <c r="C158" t="str">
        <v>U1588C</v>
      </c>
      <c r="D158" t="str">
        <v>U1588C-44X</v>
      </c>
      <c r="E158">
        <v>299.10000000000002</v>
      </c>
      <c r="F158">
        <v>4.9000000000000004</v>
      </c>
      <c r="G158">
        <v>6.72</v>
      </c>
      <c r="H158">
        <v>137</v>
      </c>
      <c r="I158" s="36">
        <v>0.72916666666666674</v>
      </c>
      <c r="J158" s="36">
        <v>0.72992700729927007</v>
      </c>
      <c r="K158" t="str">
        <v>U1588C</v>
      </c>
      <c r="L158" t="str">
        <v>U1588C-45X</v>
      </c>
      <c r="M158" s="36">
        <v>12.894</v>
      </c>
      <c r="N158" s="36">
        <v>316.89400000000001</v>
      </c>
      <c r="Y158" t="str">
        <v>U1588A-21X</v>
      </c>
      <c r="Z158" t="str">
        <v>U1588A-21X-3</v>
      </c>
      <c r="AA158" s="39">
        <v>186.19</v>
      </c>
    </row>
    <row r="159" spans="3:27" x14ac:dyDescent="0.15">
      <c r="C159" t="str">
        <v>U1588C</v>
      </c>
      <c r="D159" t="str">
        <v>U1588C-45X</v>
      </c>
      <c r="E159">
        <v>304</v>
      </c>
      <c r="F159">
        <v>4.8</v>
      </c>
      <c r="G159">
        <v>6.4</v>
      </c>
      <c r="H159">
        <v>133</v>
      </c>
      <c r="I159" s="36">
        <v>0.74999999999999989</v>
      </c>
      <c r="J159" s="36">
        <v>0.75187969924812026</v>
      </c>
      <c r="K159" t="str">
        <v>U1588C</v>
      </c>
      <c r="L159" t="str">
        <v>U1588C-46X</v>
      </c>
      <c r="M159" s="36">
        <v>12.743</v>
      </c>
      <c r="N159" s="36">
        <v>321.54300000000001</v>
      </c>
      <c r="Y159" t="str">
        <v>U1588A-21X</v>
      </c>
      <c r="Z159" t="str">
        <v>U1588A-21X-4</v>
      </c>
      <c r="AA159" s="39">
        <v>187.64</v>
      </c>
    </row>
    <row r="160" spans="3:27" x14ac:dyDescent="0.15">
      <c r="C160" t="str">
        <v>U1588C</v>
      </c>
      <c r="D160" t="str">
        <v>U1588C-46X</v>
      </c>
      <c r="E160">
        <v>308.8</v>
      </c>
      <c r="F160">
        <v>4.9000000000000004</v>
      </c>
      <c r="G160">
        <v>6.64</v>
      </c>
      <c r="H160">
        <v>136</v>
      </c>
      <c r="I160" s="36">
        <v>0.73795180722891573</v>
      </c>
      <c r="J160" s="36">
        <v>0.73529411764705888</v>
      </c>
      <c r="K160" t="str">
        <v>U1588C</v>
      </c>
      <c r="L160" t="str">
        <v>U1588C-47X</v>
      </c>
      <c r="M160" s="36">
        <v>12.592000000000001</v>
      </c>
      <c r="N160" s="36">
        <v>326.29199999999997</v>
      </c>
      <c r="Y160" t="str">
        <v>U1588A-21X</v>
      </c>
      <c r="Z160" t="str">
        <v>U1588A-21X-5</v>
      </c>
      <c r="AA160" s="39">
        <v>188.95</v>
      </c>
    </row>
    <row r="161" spans="3:27" x14ac:dyDescent="0.15">
      <c r="C161" t="str">
        <v>U1588C</v>
      </c>
      <c r="D161" t="str">
        <v>U1588C-47X</v>
      </c>
      <c r="E161">
        <v>313.7</v>
      </c>
      <c r="F161">
        <v>4.8</v>
      </c>
      <c r="G161">
        <v>5.08</v>
      </c>
      <c r="H161">
        <v>106</v>
      </c>
      <c r="I161" s="36">
        <v>0.94488188976377951</v>
      </c>
      <c r="J161" s="36">
        <v>0.94339622641509435</v>
      </c>
      <c r="K161" t="str">
        <v>U1588C</v>
      </c>
      <c r="L161" t="str">
        <v>U1588C-48X</v>
      </c>
      <c r="M161" s="36">
        <v>12.441000000000001</v>
      </c>
      <c r="N161" s="36">
        <v>330.94099999999997</v>
      </c>
      <c r="Y161" t="str">
        <v>U1588A-21X</v>
      </c>
      <c r="Z161" t="str">
        <v>U1588A-21X-6</v>
      </c>
      <c r="AA161" s="39">
        <v>189.99</v>
      </c>
    </row>
    <row r="162" spans="3:27" x14ac:dyDescent="0.15">
      <c r="C162" t="str">
        <v>U1588C</v>
      </c>
      <c r="D162" t="str">
        <v>U1588C-48X</v>
      </c>
      <c r="E162">
        <v>318.5</v>
      </c>
      <c r="F162">
        <v>4.9000000000000004</v>
      </c>
      <c r="G162">
        <v>5.83</v>
      </c>
      <c r="H162">
        <v>119</v>
      </c>
      <c r="I162" s="36">
        <v>0.8404802744425387</v>
      </c>
      <c r="J162" s="36">
        <v>0.84033613445378152</v>
      </c>
      <c r="K162" t="str">
        <v>U1588C</v>
      </c>
      <c r="L162" t="str">
        <v>U1588C-49X</v>
      </c>
      <c r="M162" s="36">
        <v>11.760999999999999</v>
      </c>
      <c r="N162" s="36">
        <v>335.161</v>
      </c>
      <c r="Y162" t="str">
        <v>U1588A-21X</v>
      </c>
      <c r="Z162" t="str">
        <v>U1588A-21X-7</v>
      </c>
      <c r="AA162" s="39">
        <v>191.09</v>
      </c>
    </row>
    <row r="163" spans="3:27" x14ac:dyDescent="0.15">
      <c r="C163" t="str">
        <v>U1588C</v>
      </c>
      <c r="D163" t="str">
        <v>U1588C-49X</v>
      </c>
      <c r="E163">
        <v>323.39999999999998</v>
      </c>
      <c r="F163">
        <v>4.8</v>
      </c>
      <c r="G163">
        <v>5.39</v>
      </c>
      <c r="H163">
        <v>112</v>
      </c>
      <c r="I163" s="36">
        <v>0.89053803339517623</v>
      </c>
      <c r="J163" s="36">
        <v>0.8928571428571429</v>
      </c>
      <c r="K163" t="str">
        <v>U1588C</v>
      </c>
      <c r="L163" t="str">
        <v>U1588C-50X</v>
      </c>
      <c r="M163" s="36">
        <v>11.333</v>
      </c>
      <c r="N163" s="36">
        <v>339.53300000000002</v>
      </c>
      <c r="Y163" t="str">
        <v>U1588A-21X</v>
      </c>
      <c r="Z163" t="str">
        <v>U1588A-21X-CC</v>
      </c>
      <c r="AA163" s="39">
        <v>191.94</v>
      </c>
    </row>
    <row r="164" spans="3:27" x14ac:dyDescent="0.15">
      <c r="C164" t="str">
        <v>U1588C</v>
      </c>
      <c r="D164" t="str">
        <v>U1588C-50X</v>
      </c>
      <c r="E164">
        <v>328.2</v>
      </c>
      <c r="F164">
        <v>4.9000000000000004</v>
      </c>
      <c r="G164">
        <v>6.34</v>
      </c>
      <c r="H164">
        <v>129</v>
      </c>
      <c r="I164" s="36">
        <v>0.7728706624605679</v>
      </c>
      <c r="J164" s="36">
        <v>0.77519379844961245</v>
      </c>
      <c r="K164" t="str">
        <v>U1588C</v>
      </c>
      <c r="L164" t="str">
        <v>U1588C-51X</v>
      </c>
      <c r="M164" s="36">
        <v>11.157</v>
      </c>
      <c r="N164" s="36">
        <v>344.25700000000001</v>
      </c>
      <c r="Y164" t="str">
        <v>U1588A-22X</v>
      </c>
      <c r="Z164" t="str">
        <v>U1588A-22X-1</v>
      </c>
      <c r="AA164" s="39">
        <v>193</v>
      </c>
    </row>
    <row r="165" spans="3:27" x14ac:dyDescent="0.15">
      <c r="C165" t="str">
        <v>U1588C</v>
      </c>
      <c r="D165" t="str">
        <v>U1588C-51X</v>
      </c>
      <c r="E165">
        <v>333.1</v>
      </c>
      <c r="F165">
        <v>4.8</v>
      </c>
      <c r="G165">
        <v>4.93</v>
      </c>
      <c r="H165">
        <v>103</v>
      </c>
      <c r="I165" s="36">
        <v>0.97363083164300201</v>
      </c>
      <c r="J165" s="36">
        <v>0.970873786407767</v>
      </c>
      <c r="K165" t="str">
        <v>U1588C</v>
      </c>
      <c r="L165" t="str">
        <v>U1588C-52X</v>
      </c>
      <c r="M165" s="36">
        <v>10.881</v>
      </c>
      <c r="N165" s="36">
        <v>348.78100000000001</v>
      </c>
      <c r="Y165" t="str">
        <v>U1588A-22X</v>
      </c>
      <c r="Z165" t="str">
        <v>U1588A-22X-2</v>
      </c>
      <c r="AA165" s="39">
        <v>194.46</v>
      </c>
    </row>
    <row r="166" spans="3:27" x14ac:dyDescent="0.15">
      <c r="C166" t="str">
        <v>U1588C</v>
      </c>
      <c r="D166" t="str">
        <v>U1588C-52X</v>
      </c>
      <c r="E166">
        <v>337.9</v>
      </c>
      <c r="F166">
        <v>4.9000000000000004</v>
      </c>
      <c r="G166">
        <v>7.19</v>
      </c>
      <c r="H166">
        <v>147</v>
      </c>
      <c r="I166" s="36">
        <v>0.68150208623087627</v>
      </c>
      <c r="J166" s="36">
        <v>0.68027210884353739</v>
      </c>
      <c r="K166" t="str">
        <v>U1588C</v>
      </c>
      <c r="L166" t="str">
        <v>U1588C-53X</v>
      </c>
      <c r="M166" s="36">
        <v>11.208</v>
      </c>
      <c r="N166" s="36">
        <v>354.00799999999998</v>
      </c>
      <c r="Y166" t="str">
        <v>U1588A-22X</v>
      </c>
      <c r="Z166" t="str">
        <v>U1588A-22X-3</v>
      </c>
      <c r="AA166" s="39">
        <v>195.92</v>
      </c>
    </row>
    <row r="167" spans="3:27" x14ac:dyDescent="0.15">
      <c r="C167" t="str">
        <v>U1588C</v>
      </c>
      <c r="D167" t="str">
        <v>U1588C-53X</v>
      </c>
      <c r="E167">
        <v>342.8</v>
      </c>
      <c r="F167">
        <v>4.8</v>
      </c>
      <c r="G167">
        <v>5.04</v>
      </c>
      <c r="H167">
        <v>105</v>
      </c>
      <c r="I167" s="36">
        <v>0.95238095238095233</v>
      </c>
      <c r="J167" s="36">
        <v>0.95238095238095233</v>
      </c>
      <c r="K167" t="str">
        <v>U1588C</v>
      </c>
      <c r="L167" t="str">
        <v>U1588C-54X</v>
      </c>
      <c r="M167" s="36">
        <v>10.679</v>
      </c>
      <c r="N167" s="36">
        <v>358.279</v>
      </c>
      <c r="Y167" t="str">
        <v>U1588A-22X</v>
      </c>
      <c r="Z167" t="str">
        <v>U1588A-22X-4</v>
      </c>
      <c r="AA167" s="39">
        <v>197.23</v>
      </c>
    </row>
    <row r="168" spans="3:27" x14ac:dyDescent="0.15">
      <c r="C168" t="str">
        <v>U1588C</v>
      </c>
      <c r="D168" t="str">
        <v>U1588C-54X</v>
      </c>
      <c r="E168">
        <v>347.6</v>
      </c>
      <c r="F168">
        <v>6</v>
      </c>
      <c r="G168">
        <v>7.16</v>
      </c>
      <c r="H168">
        <v>119</v>
      </c>
      <c r="I168" s="36">
        <v>0.83798882681564246</v>
      </c>
      <c r="J168" s="36">
        <v>0.84033613445378152</v>
      </c>
      <c r="K168" t="str">
        <v>U1588D</v>
      </c>
      <c r="L168" t="str">
        <v>U1588D-1H</v>
      </c>
      <c r="M168" s="36">
        <v>0</v>
      </c>
      <c r="N168" s="36">
        <v>0</v>
      </c>
      <c r="Y168" t="str">
        <v>U1588A-22X</v>
      </c>
      <c r="Z168" t="str">
        <v>U1588A-22X-5</v>
      </c>
      <c r="AA168" s="39">
        <v>197.99</v>
      </c>
    </row>
    <row r="169" spans="3:27" x14ac:dyDescent="0.15">
      <c r="C169" t="str">
        <v>U1588D</v>
      </c>
      <c r="D169" t="str">
        <v>U1588D-1H</v>
      </c>
      <c r="E169">
        <v>0</v>
      </c>
      <c r="F169">
        <v>4.5</v>
      </c>
      <c r="G169">
        <v>4.51</v>
      </c>
      <c r="H169">
        <v>100</v>
      </c>
      <c r="I169" s="36">
        <v>0.99778270509977829</v>
      </c>
      <c r="J169" s="36">
        <v>1</v>
      </c>
      <c r="K169" t="str">
        <v>U1588D</v>
      </c>
      <c r="L169" t="str">
        <v>U1588D-2H</v>
      </c>
      <c r="M169" s="36">
        <v>0.95</v>
      </c>
      <c r="N169" s="36">
        <v>5.45</v>
      </c>
      <c r="Y169" t="str">
        <v>U1588A-22X</v>
      </c>
      <c r="Z169" t="str">
        <v>U1588A-22X-6</v>
      </c>
      <c r="AA169" s="39">
        <v>199.3</v>
      </c>
    </row>
    <row r="170" spans="3:27" x14ac:dyDescent="0.15">
      <c r="C170" t="str">
        <v>U1588D</v>
      </c>
      <c r="D170" t="str">
        <v>U1588D-2H</v>
      </c>
      <c r="E170">
        <v>4.5</v>
      </c>
      <c r="F170">
        <v>9.5</v>
      </c>
      <c r="G170">
        <v>9.7100000000000009</v>
      </c>
      <c r="H170">
        <v>102</v>
      </c>
      <c r="I170" s="36">
        <v>0.9783728115345004</v>
      </c>
      <c r="J170" s="36">
        <v>0.98039215686274506</v>
      </c>
      <c r="K170" t="str">
        <v>U1588D</v>
      </c>
      <c r="L170" t="str">
        <v>U1588D-3H</v>
      </c>
      <c r="M170" s="36">
        <v>2.0310000000000001</v>
      </c>
      <c r="N170" s="36">
        <v>16.030999999999999</v>
      </c>
      <c r="Y170" t="str">
        <v>U1588A-22X</v>
      </c>
      <c r="Z170" t="str">
        <v>U1588A-22X-7</v>
      </c>
      <c r="AA170" s="39">
        <v>200.48</v>
      </c>
    </row>
    <row r="171" spans="3:27" x14ac:dyDescent="0.15">
      <c r="C171" t="str">
        <v>U1588D</v>
      </c>
      <c r="D171" t="str">
        <v>U1588D-3H</v>
      </c>
      <c r="E171">
        <v>14</v>
      </c>
      <c r="F171">
        <v>9.5</v>
      </c>
      <c r="G171">
        <v>9.85</v>
      </c>
      <c r="H171">
        <v>104</v>
      </c>
      <c r="I171" s="36">
        <v>0.96446700507614214</v>
      </c>
      <c r="J171" s="36">
        <v>0.96153846153846156</v>
      </c>
      <c r="K171" t="str">
        <v>U1588D</v>
      </c>
      <c r="L171" t="str">
        <v>U1588D-4H</v>
      </c>
      <c r="M171" s="36">
        <v>0.995</v>
      </c>
      <c r="N171" s="36">
        <v>24.495000000000001</v>
      </c>
      <c r="Y171" t="str">
        <v>U1588A-22X</v>
      </c>
      <c r="Z171" t="str">
        <v>U1588A-22X-CC</v>
      </c>
      <c r="AA171" s="39">
        <v>201.12</v>
      </c>
    </row>
    <row r="172" spans="3:27" x14ac:dyDescent="0.15">
      <c r="C172" t="str">
        <v>U1588D</v>
      </c>
      <c r="D172" t="str">
        <v>U1588D-4H</v>
      </c>
      <c r="E172">
        <v>23.5</v>
      </c>
      <c r="F172">
        <v>9.5</v>
      </c>
      <c r="G172">
        <v>9.7799999999999994</v>
      </c>
      <c r="H172">
        <v>103</v>
      </c>
      <c r="I172" s="36">
        <v>0.97137014314928427</v>
      </c>
      <c r="J172" s="36">
        <v>0.970873786407767</v>
      </c>
      <c r="K172" t="str">
        <v>U1588D</v>
      </c>
      <c r="L172" t="str">
        <v>U1588D-5H</v>
      </c>
      <c r="M172" s="36">
        <v>0.51800000000000002</v>
      </c>
      <c r="N172" s="36">
        <v>33.518000000000001</v>
      </c>
      <c r="Y172" t="str">
        <v>U1588A-23X</v>
      </c>
      <c r="Z172" t="str">
        <v>U1588A-23X-1</v>
      </c>
      <c r="AA172" s="39">
        <v>202.7</v>
      </c>
    </row>
    <row r="173" spans="3:27" x14ac:dyDescent="0.15">
      <c r="C173" t="str">
        <v>U1588D</v>
      </c>
      <c r="D173" t="str">
        <v>U1588D-5H</v>
      </c>
      <c r="E173">
        <v>33</v>
      </c>
      <c r="F173">
        <v>4</v>
      </c>
      <c r="G173">
        <v>6.36</v>
      </c>
      <c r="H173">
        <v>159</v>
      </c>
      <c r="I173" s="36">
        <v>0.62893081761006286</v>
      </c>
      <c r="J173" s="36">
        <v>0.62893081761006286</v>
      </c>
      <c r="K173" t="str">
        <v>U1588D</v>
      </c>
      <c r="L173" t="str">
        <v>U1588D-6H</v>
      </c>
      <c r="M173" s="36">
        <v>1.4470000000000001</v>
      </c>
      <c r="N173" s="36">
        <v>38.447000000000003</v>
      </c>
      <c r="Y173" t="str">
        <v>U1588A-23X</v>
      </c>
      <c r="Z173" t="str">
        <v>U1588A-23X-2</v>
      </c>
      <c r="AA173" s="39">
        <v>203.45</v>
      </c>
    </row>
    <row r="174" spans="3:27" x14ac:dyDescent="0.15">
      <c r="C174" t="str">
        <v>U1588D</v>
      </c>
      <c r="D174" t="str">
        <v>U1588D-6H</v>
      </c>
      <c r="E174">
        <v>37</v>
      </c>
      <c r="F174">
        <v>9.5</v>
      </c>
      <c r="G174">
        <v>10.029999999999999</v>
      </c>
      <c r="H174">
        <v>104</v>
      </c>
      <c r="I174" s="36">
        <v>0.94715852442671988</v>
      </c>
      <c r="J174" s="36">
        <v>0.96153846153846156</v>
      </c>
      <c r="K174" t="str">
        <v>U1588D</v>
      </c>
      <c r="L174" t="str">
        <v>U1588D-7H</v>
      </c>
      <c r="M174" s="36">
        <v>0.98299999999999998</v>
      </c>
      <c r="N174" s="36">
        <v>47.482999999999997</v>
      </c>
      <c r="Y174" t="str">
        <v>U1588A-23X</v>
      </c>
      <c r="Z174" t="str">
        <v>U1588A-23X-3</v>
      </c>
      <c r="AA174" s="39">
        <v>204.6</v>
      </c>
    </row>
    <row r="175" spans="3:27" x14ac:dyDescent="0.15">
      <c r="C175" t="str">
        <v>U1588D</v>
      </c>
      <c r="D175" t="str">
        <v>U1588D-7H</v>
      </c>
      <c r="E175">
        <v>46.5</v>
      </c>
      <c r="F175">
        <v>9.5</v>
      </c>
      <c r="G175">
        <v>10.18</v>
      </c>
      <c r="H175">
        <v>106</v>
      </c>
      <c r="I175" s="36">
        <v>0.93320235756385073</v>
      </c>
      <c r="J175" s="36">
        <v>0.94339622641509435</v>
      </c>
      <c r="K175" t="str">
        <v>U1588D</v>
      </c>
      <c r="L175" t="str">
        <v>U1588D-8H</v>
      </c>
      <c r="M175" s="36">
        <v>1.0840000000000001</v>
      </c>
      <c r="N175" s="36">
        <v>57.084000000000003</v>
      </c>
      <c r="Y175" t="str">
        <v>U1588A-23X</v>
      </c>
      <c r="Z175" t="str">
        <v>U1588A-23X-4</v>
      </c>
      <c r="AA175" s="39">
        <v>205.56</v>
      </c>
    </row>
    <row r="176" spans="3:27" x14ac:dyDescent="0.15">
      <c r="C176" t="str">
        <v>U1588D</v>
      </c>
      <c r="D176" t="str">
        <v>U1588D-8H</v>
      </c>
      <c r="E176">
        <v>56</v>
      </c>
      <c r="F176">
        <v>9.5</v>
      </c>
      <c r="G176">
        <v>10.4</v>
      </c>
      <c r="H176">
        <v>109</v>
      </c>
      <c r="I176" s="36">
        <v>0.91346153846153844</v>
      </c>
      <c r="J176" s="36">
        <v>0.91743119266055051</v>
      </c>
      <c r="K176" t="str">
        <v>U1588D</v>
      </c>
      <c r="L176" t="str">
        <v>U1588D-9H</v>
      </c>
      <c r="M176" s="36">
        <v>1.5369999999999999</v>
      </c>
      <c r="N176" s="36">
        <v>67.037000000000006</v>
      </c>
      <c r="Y176" t="str">
        <v>U1588A-23X</v>
      </c>
      <c r="Z176" t="str">
        <v>U1588A-23X-5</v>
      </c>
      <c r="AA176" s="39">
        <v>207.01</v>
      </c>
    </row>
    <row r="177" spans="3:27" x14ac:dyDescent="0.15">
      <c r="C177" t="str">
        <v>U1588D</v>
      </c>
      <c r="D177" t="str">
        <v>U1588D-9H</v>
      </c>
      <c r="E177">
        <v>65.5</v>
      </c>
      <c r="F177">
        <v>9.5</v>
      </c>
      <c r="G177">
        <v>10.119999999999999</v>
      </c>
      <c r="H177">
        <v>110</v>
      </c>
      <c r="I177" s="36">
        <v>0.93873517786561267</v>
      </c>
      <c r="J177" s="36">
        <v>0.90909090909090906</v>
      </c>
      <c r="K177" t="str">
        <v>U1588D</v>
      </c>
      <c r="L177" t="str">
        <v>U1588D-10H</v>
      </c>
      <c r="M177" s="36">
        <v>2.5470000000000002</v>
      </c>
      <c r="N177" s="36">
        <v>77.546999999999997</v>
      </c>
      <c r="Y177" t="str">
        <v>U1588A-23X</v>
      </c>
      <c r="Z177" t="str">
        <v>U1588A-23X-6</v>
      </c>
      <c r="AA177" s="39">
        <v>208.07</v>
      </c>
    </row>
    <row r="178" spans="3:27" x14ac:dyDescent="0.15">
      <c r="C178" t="str">
        <v>U1588D</v>
      </c>
      <c r="D178" t="str">
        <v>U1588D-10H</v>
      </c>
      <c r="E178">
        <v>75</v>
      </c>
      <c r="F178">
        <v>9.5</v>
      </c>
      <c r="G178">
        <v>10.37</v>
      </c>
      <c r="H178">
        <v>112</v>
      </c>
      <c r="I178" s="36">
        <v>0.9161041465766635</v>
      </c>
      <c r="J178" s="36">
        <v>0.8928571428571429</v>
      </c>
      <c r="K178" t="str">
        <v>U1588D</v>
      </c>
      <c r="L178" t="str">
        <v>U1588D-11H</v>
      </c>
      <c r="M178" s="36">
        <v>2.294</v>
      </c>
      <c r="N178" s="36">
        <v>86.793999999999997</v>
      </c>
      <c r="Y178" t="str">
        <v>U1588A-23X</v>
      </c>
      <c r="Z178" t="str">
        <v>U1588A-23X-7</v>
      </c>
      <c r="AA178" s="39">
        <v>209.25</v>
      </c>
    </row>
    <row r="179" spans="3:27" x14ac:dyDescent="0.15">
      <c r="C179" t="str">
        <v>U1588D</v>
      </c>
      <c r="D179" t="str">
        <v>U1588D-11H</v>
      </c>
      <c r="E179">
        <v>84.5</v>
      </c>
      <c r="F179">
        <v>6</v>
      </c>
      <c r="G179">
        <v>7.16</v>
      </c>
      <c r="H179">
        <v>123</v>
      </c>
      <c r="I179" s="36">
        <v>0.83798882681564246</v>
      </c>
      <c r="J179" s="36">
        <v>0.81300813008130079</v>
      </c>
      <c r="K179" t="str">
        <v>U1588D</v>
      </c>
      <c r="L179" t="str">
        <v>U1588D-12X</v>
      </c>
      <c r="M179" s="36">
        <v>3.3769999999999998</v>
      </c>
      <c r="N179" s="36">
        <v>93.876999999999995</v>
      </c>
      <c r="Y179" t="str">
        <v>U1588A-23X</v>
      </c>
      <c r="Z179" t="str">
        <v>U1588A-23X-CC</v>
      </c>
      <c r="AA179" s="39">
        <v>209.87</v>
      </c>
    </row>
    <row r="180" spans="3:27" x14ac:dyDescent="0.15">
      <c r="C180" t="str">
        <v>U1588D</v>
      </c>
      <c r="D180" t="str">
        <v>U1588D-12X</v>
      </c>
      <c r="E180">
        <v>90.5</v>
      </c>
      <c r="F180">
        <v>4.8</v>
      </c>
      <c r="G180">
        <v>6.88</v>
      </c>
      <c r="H180">
        <v>143</v>
      </c>
      <c r="I180" s="36">
        <v>0.69767441860465118</v>
      </c>
      <c r="J180" s="36">
        <v>0.69930069930069927</v>
      </c>
      <c r="K180" t="str">
        <v>U1588D</v>
      </c>
      <c r="L180" t="str">
        <v>U1588D-13X</v>
      </c>
      <c r="M180" s="36">
        <v>2.1179999999999999</v>
      </c>
      <c r="N180" s="36">
        <v>97.418000000000006</v>
      </c>
      <c r="Y180" t="str">
        <v>U1588A-24X</v>
      </c>
      <c r="Z180" t="str">
        <v>U1588A-24X-1</v>
      </c>
      <c r="AA180" s="39">
        <v>212.4</v>
      </c>
    </row>
    <row r="181" spans="3:27" x14ac:dyDescent="0.15">
      <c r="C181" t="str">
        <v>U1588D</v>
      </c>
      <c r="D181" t="str">
        <v>U1588D-13X</v>
      </c>
      <c r="E181">
        <v>95.3</v>
      </c>
      <c r="F181">
        <v>4.9000000000000004</v>
      </c>
      <c r="G181">
        <v>7.51</v>
      </c>
      <c r="H181">
        <v>153</v>
      </c>
      <c r="I181" s="36">
        <v>0.65246338215712385</v>
      </c>
      <c r="J181" s="36">
        <v>0.65359477124183007</v>
      </c>
      <c r="K181" t="str">
        <v>U1588D</v>
      </c>
      <c r="L181" t="str">
        <v>U1588D-14X</v>
      </c>
      <c r="M181" s="36">
        <v>2.83</v>
      </c>
      <c r="N181" s="36">
        <v>103.03</v>
      </c>
      <c r="Y181" t="str">
        <v>U1588A-24X</v>
      </c>
      <c r="Z181" t="str">
        <v>U1588A-24X-2</v>
      </c>
      <c r="AA181" s="39">
        <v>212.84</v>
      </c>
    </row>
    <row r="182" spans="3:27" x14ac:dyDescent="0.15">
      <c r="C182" t="str">
        <v>U1588D</v>
      </c>
      <c r="D182" t="str">
        <v>U1588D-14X</v>
      </c>
      <c r="E182">
        <v>100.2</v>
      </c>
      <c r="F182">
        <v>4.8</v>
      </c>
      <c r="G182">
        <v>8.4700000000000006</v>
      </c>
      <c r="H182">
        <v>176</v>
      </c>
      <c r="I182" s="36">
        <v>0.56670602125147573</v>
      </c>
      <c r="J182" s="36">
        <v>0.56818181818181823</v>
      </c>
      <c r="K182" t="str">
        <v>U1588D</v>
      </c>
      <c r="L182" t="str">
        <v>U1588D-15X</v>
      </c>
      <c r="M182" s="36">
        <v>3.03</v>
      </c>
      <c r="N182" s="36">
        <v>108.03</v>
      </c>
      <c r="Y182" t="str">
        <v>U1588A-24X</v>
      </c>
      <c r="Z182" t="str">
        <v>U1588A-24X-3</v>
      </c>
      <c r="AA182" s="39">
        <v>214.3</v>
      </c>
    </row>
    <row r="183" spans="3:27" x14ac:dyDescent="0.15">
      <c r="C183" t="str">
        <v>U1588D</v>
      </c>
      <c r="D183" t="str">
        <v>U1588D-15X</v>
      </c>
      <c r="E183">
        <v>105</v>
      </c>
      <c r="F183">
        <v>4.9000000000000004</v>
      </c>
      <c r="G183">
        <v>7.59</v>
      </c>
      <c r="H183">
        <v>155</v>
      </c>
      <c r="I183" s="36">
        <v>0.64558629776021081</v>
      </c>
      <c r="J183" s="36">
        <v>0.64516129032258063</v>
      </c>
      <c r="K183" t="str">
        <v>U1588D</v>
      </c>
      <c r="L183" t="str">
        <v>U1588D-16X</v>
      </c>
      <c r="M183" s="36">
        <v>3.742</v>
      </c>
      <c r="N183" s="36">
        <v>113.642</v>
      </c>
      <c r="Y183" t="str">
        <v>U1588A-24X</v>
      </c>
      <c r="Z183" t="str">
        <v>U1588A-24X-4</v>
      </c>
      <c r="AA183" s="39">
        <v>215.76</v>
      </c>
    </row>
    <row r="184" spans="3:27" x14ac:dyDescent="0.15">
      <c r="C184" t="str">
        <v>U1588D</v>
      </c>
      <c r="D184" t="str">
        <v>U1588D-16X</v>
      </c>
      <c r="E184">
        <v>109.9</v>
      </c>
      <c r="F184">
        <v>4.8</v>
      </c>
      <c r="G184">
        <v>8.6300000000000008</v>
      </c>
      <c r="H184">
        <v>180</v>
      </c>
      <c r="I184" s="36">
        <v>0.55619930475086898</v>
      </c>
      <c r="J184" s="36">
        <v>0.55555555555555558</v>
      </c>
      <c r="K184" t="str">
        <v>U1588D</v>
      </c>
      <c r="L184" t="str">
        <v>U1588D-17X</v>
      </c>
      <c r="M184" s="36">
        <v>4.3</v>
      </c>
      <c r="N184" s="36">
        <v>119</v>
      </c>
      <c r="Y184" t="str">
        <v>U1588A-24X</v>
      </c>
      <c r="Z184" t="str">
        <v>U1588A-24X-5</v>
      </c>
      <c r="AA184" s="39">
        <v>217.22</v>
      </c>
    </row>
    <row r="185" spans="3:27" x14ac:dyDescent="0.15">
      <c r="C185" t="str">
        <v>U1588D</v>
      </c>
      <c r="D185" t="str">
        <v>U1588D-17X</v>
      </c>
      <c r="E185">
        <v>114.7</v>
      </c>
      <c r="F185">
        <v>4.9000000000000004</v>
      </c>
      <c r="G185">
        <v>6.77</v>
      </c>
      <c r="H185">
        <v>138</v>
      </c>
      <c r="I185" s="36">
        <v>0.72378138847858209</v>
      </c>
      <c r="J185" s="36">
        <v>0.72463768115942029</v>
      </c>
      <c r="K185" t="str">
        <v>U1588D</v>
      </c>
      <c r="L185" t="str">
        <v>U1588D-18X</v>
      </c>
      <c r="M185" s="36">
        <v>4.8140000000000001</v>
      </c>
      <c r="N185" s="36">
        <v>124.414</v>
      </c>
      <c r="Y185" t="str">
        <v>U1588A-24X</v>
      </c>
      <c r="Z185" t="str">
        <v>U1588A-24X-6</v>
      </c>
      <c r="AA185" s="39">
        <v>218.66</v>
      </c>
    </row>
    <row r="186" spans="3:27" x14ac:dyDescent="0.15">
      <c r="C186" t="str">
        <v>U1588D</v>
      </c>
      <c r="D186" t="str">
        <v>U1588D-18X</v>
      </c>
      <c r="E186">
        <v>119.6</v>
      </c>
      <c r="F186">
        <v>4.8</v>
      </c>
      <c r="G186">
        <v>7.7</v>
      </c>
      <c r="H186">
        <v>160</v>
      </c>
      <c r="I186" s="36">
        <v>0.62337662337662336</v>
      </c>
      <c r="J186" s="36">
        <v>0.625</v>
      </c>
      <c r="K186" t="str">
        <v>U1588D</v>
      </c>
      <c r="L186" t="str">
        <v>U1588D-19X</v>
      </c>
      <c r="M186" s="36">
        <v>5.3689999999999998</v>
      </c>
      <c r="N186" s="36">
        <v>129.76900000000001</v>
      </c>
      <c r="Y186" t="str">
        <v>U1588A-24X</v>
      </c>
      <c r="Z186" t="str">
        <v>U1588A-24X-7</v>
      </c>
      <c r="AA186" s="39">
        <v>219.77</v>
      </c>
    </row>
    <row r="187" spans="3:27" x14ac:dyDescent="0.15">
      <c r="C187" t="str">
        <v>U1588D</v>
      </c>
      <c r="D187" t="str">
        <v>U1588D-19X</v>
      </c>
      <c r="E187">
        <v>124.4</v>
      </c>
      <c r="F187">
        <v>4.9000000000000004</v>
      </c>
      <c r="G187">
        <v>8.2899999999999991</v>
      </c>
      <c r="H187">
        <v>169</v>
      </c>
      <c r="I187" s="36">
        <v>0.59107358262967447</v>
      </c>
      <c r="J187" s="36">
        <v>0.59171597633136097</v>
      </c>
      <c r="K187" t="str">
        <v>U1588D</v>
      </c>
      <c r="L187" t="str">
        <v>U1588D-20X</v>
      </c>
      <c r="M187" s="36">
        <v>6.3689999999999998</v>
      </c>
      <c r="N187" s="36">
        <v>135.66900000000001</v>
      </c>
      <c r="Y187" t="str">
        <v>U1588A-24X</v>
      </c>
      <c r="Z187" t="str">
        <v>U1588A-24X-8</v>
      </c>
      <c r="AA187" s="39">
        <v>221.03</v>
      </c>
    </row>
    <row r="188" spans="3:27" x14ac:dyDescent="0.15">
      <c r="C188" t="str">
        <v>U1588D</v>
      </c>
      <c r="D188" t="str">
        <v>U1588D-20X</v>
      </c>
      <c r="E188">
        <v>129.30000000000001</v>
      </c>
      <c r="F188">
        <v>4.8</v>
      </c>
      <c r="G188">
        <v>7.52</v>
      </c>
      <c r="H188">
        <v>157</v>
      </c>
      <c r="I188" s="36">
        <v>0.63829787234042556</v>
      </c>
      <c r="J188" s="36">
        <v>0.63694267515923564</v>
      </c>
      <c r="K188" t="str">
        <v>U1588D</v>
      </c>
      <c r="L188" t="str">
        <v>U1588D-21X</v>
      </c>
      <c r="M188" s="36">
        <v>6.8330000000000002</v>
      </c>
      <c r="N188" s="36">
        <v>140.93299999999999</v>
      </c>
      <c r="Y188" t="str">
        <v>U1588A-24X</v>
      </c>
      <c r="Z188" t="str">
        <v>U1588A-24X-CC</v>
      </c>
      <c r="AA188" s="39">
        <v>221.63</v>
      </c>
    </row>
    <row r="189" spans="3:27" x14ac:dyDescent="0.15">
      <c r="C189" t="str">
        <v>U1588D</v>
      </c>
      <c r="D189" t="str">
        <v>U1588D-21X</v>
      </c>
      <c r="E189">
        <v>134.1</v>
      </c>
      <c r="F189">
        <v>4.9000000000000004</v>
      </c>
      <c r="G189">
        <v>7.32</v>
      </c>
      <c r="H189">
        <v>149</v>
      </c>
      <c r="I189" s="36">
        <v>0.66939890710382521</v>
      </c>
      <c r="J189" s="36">
        <v>0.67114093959731547</v>
      </c>
      <c r="K189" t="str">
        <v>U1588D</v>
      </c>
      <c r="L189" t="str">
        <v>U1588D-22X</v>
      </c>
      <c r="M189" s="36">
        <v>7.3609999999999998</v>
      </c>
      <c r="N189" s="36">
        <v>146.36099999999999</v>
      </c>
      <c r="Y189" t="str">
        <v>U1588A-25X</v>
      </c>
      <c r="Z189" t="str">
        <v>U1588A-25X-1</v>
      </c>
      <c r="AA189" s="39">
        <v>222.1</v>
      </c>
    </row>
    <row r="190" spans="3:27" x14ac:dyDescent="0.15">
      <c r="C190" t="str">
        <v>U1588D</v>
      </c>
      <c r="D190" t="str">
        <v>U1588D-22X</v>
      </c>
      <c r="E190">
        <v>139</v>
      </c>
      <c r="F190">
        <v>4.8</v>
      </c>
      <c r="G190">
        <v>7.64</v>
      </c>
      <c r="H190">
        <v>159</v>
      </c>
      <c r="I190" s="36">
        <v>0.62827225130890052</v>
      </c>
      <c r="J190" s="36">
        <v>0.62893081761006286</v>
      </c>
      <c r="K190" t="str">
        <v>U1588D</v>
      </c>
      <c r="L190" t="str">
        <v>U1588D-23X</v>
      </c>
      <c r="M190" s="36">
        <v>7.46</v>
      </c>
      <c r="N190" s="36">
        <v>151.26</v>
      </c>
      <c r="Y190" t="str">
        <v>U1588A-25X</v>
      </c>
      <c r="Z190" t="str">
        <v>U1588A-25X-2</v>
      </c>
      <c r="AA190" s="39">
        <v>223.56</v>
      </c>
    </row>
    <row r="191" spans="3:27" x14ac:dyDescent="0.15">
      <c r="C191" t="str">
        <v>U1588D</v>
      </c>
      <c r="D191" t="str">
        <v>U1588D-23X</v>
      </c>
      <c r="E191">
        <v>143.80000000000001</v>
      </c>
      <c r="F191">
        <v>4.9000000000000004</v>
      </c>
      <c r="G191">
        <v>7.04</v>
      </c>
      <c r="H191">
        <v>143</v>
      </c>
      <c r="I191" s="36">
        <v>0.69602272727272729</v>
      </c>
      <c r="J191" s="36">
        <v>0.69930069930069927</v>
      </c>
      <c r="K191" t="str">
        <v>U1588D</v>
      </c>
      <c r="L191" t="str">
        <v>U1588D-24X</v>
      </c>
      <c r="M191" s="36">
        <v>7.6630000000000003</v>
      </c>
      <c r="N191" s="36">
        <v>156.363</v>
      </c>
      <c r="Y191" t="str">
        <v>U1588A-25X</v>
      </c>
      <c r="Z191" t="str">
        <v>U1588A-25X-3</v>
      </c>
      <c r="AA191" s="39">
        <v>225.02</v>
      </c>
    </row>
    <row r="192" spans="3:27" x14ac:dyDescent="0.15">
      <c r="C192" t="str">
        <v>U1588D</v>
      </c>
      <c r="D192" t="str">
        <v>U1588D-24X</v>
      </c>
      <c r="E192">
        <v>148.69999999999999</v>
      </c>
      <c r="F192">
        <v>4.8</v>
      </c>
      <c r="G192">
        <v>6.43</v>
      </c>
      <c r="H192">
        <v>134</v>
      </c>
      <c r="I192" s="36">
        <v>0.74650077760497668</v>
      </c>
      <c r="J192" s="36">
        <v>0.74626865671641796</v>
      </c>
      <c r="K192" t="str">
        <v>U1588D</v>
      </c>
      <c r="L192" t="str">
        <v>U1588D-25X</v>
      </c>
      <c r="M192" s="36">
        <v>7.89</v>
      </c>
      <c r="N192" s="36">
        <v>161.38999999999999</v>
      </c>
      <c r="Y192" t="str">
        <v>U1588A-25X</v>
      </c>
      <c r="Z192" t="str">
        <v>U1588A-25X-4</v>
      </c>
      <c r="AA192" s="39">
        <v>226.48</v>
      </c>
    </row>
    <row r="193" spans="3:27" x14ac:dyDescent="0.15">
      <c r="C193" t="str">
        <v>U1588D</v>
      </c>
      <c r="D193" t="str">
        <v>U1588D-25X</v>
      </c>
      <c r="E193">
        <v>153.5</v>
      </c>
      <c r="F193">
        <v>4.9000000000000004</v>
      </c>
      <c r="G193">
        <v>7.98</v>
      </c>
      <c r="H193">
        <v>163</v>
      </c>
      <c r="I193" s="36">
        <v>0.61403508771929827</v>
      </c>
      <c r="J193" s="36">
        <v>0.61349693251533743</v>
      </c>
      <c r="K193" t="str">
        <v>U1588D</v>
      </c>
      <c r="L193" t="str">
        <v>U1588D-26X</v>
      </c>
      <c r="M193" s="36">
        <v>8.1170000000000009</v>
      </c>
      <c r="N193" s="36">
        <v>166.517</v>
      </c>
      <c r="Y193" t="str">
        <v>U1588A-25X</v>
      </c>
      <c r="Z193" t="str">
        <v>U1588A-25X-CC</v>
      </c>
      <c r="AA193" s="39">
        <v>227.54</v>
      </c>
    </row>
    <row r="194" spans="3:27" x14ac:dyDescent="0.15">
      <c r="C194" t="str">
        <v>U1588D</v>
      </c>
      <c r="D194" t="str">
        <v>U1588D-26X</v>
      </c>
      <c r="E194">
        <v>158.4</v>
      </c>
      <c r="F194">
        <v>6</v>
      </c>
      <c r="G194">
        <v>7.96</v>
      </c>
      <c r="H194">
        <v>133</v>
      </c>
      <c r="I194" s="36">
        <v>0.75376884422110557</v>
      </c>
      <c r="J194" s="36">
        <v>0.75187969924812026</v>
      </c>
      <c r="K194" t="str">
        <v>U1588D</v>
      </c>
      <c r="L194" t="str">
        <v>U1588D-27X</v>
      </c>
      <c r="M194" s="36">
        <v>7.4379999999999997</v>
      </c>
      <c r="N194" s="36">
        <v>171.83799999999999</v>
      </c>
      <c r="Y194" t="str">
        <v>U1588A-26X</v>
      </c>
      <c r="Z194" t="str">
        <v>U1588A-26X-1</v>
      </c>
      <c r="AA194" s="39">
        <v>226.9</v>
      </c>
    </row>
    <row r="195" spans="3:27" x14ac:dyDescent="0.15">
      <c r="C195" t="str">
        <v>U1588D</v>
      </c>
      <c r="D195" t="str">
        <v>U1588D-27X</v>
      </c>
      <c r="E195">
        <v>164.4</v>
      </c>
      <c r="F195">
        <v>4.9000000000000004</v>
      </c>
      <c r="G195">
        <v>6.9</v>
      </c>
      <c r="H195">
        <v>141</v>
      </c>
      <c r="I195" s="36">
        <v>0.71014492753623193</v>
      </c>
      <c r="J195" s="36">
        <v>0.70921985815602839</v>
      </c>
      <c r="K195" t="str">
        <v>U1588D</v>
      </c>
      <c r="L195" t="str">
        <v>U1588D-28X</v>
      </c>
      <c r="M195" s="36">
        <v>6.984</v>
      </c>
      <c r="N195" s="36">
        <v>176.28399999999999</v>
      </c>
      <c r="Y195" t="str">
        <v>U1588A-26X</v>
      </c>
      <c r="Z195" t="str">
        <v>U1588A-26X-2</v>
      </c>
      <c r="AA195" s="39">
        <v>228.36</v>
      </c>
    </row>
    <row r="196" spans="3:27" x14ac:dyDescent="0.15">
      <c r="C196" t="str">
        <v>U1588D</v>
      </c>
      <c r="D196" t="str">
        <v>U1588D-28X</v>
      </c>
      <c r="E196">
        <v>169.3</v>
      </c>
      <c r="F196">
        <v>4.8</v>
      </c>
      <c r="G196">
        <v>7.84</v>
      </c>
      <c r="H196">
        <v>163</v>
      </c>
      <c r="I196" s="36">
        <v>0.61224489795918369</v>
      </c>
      <c r="J196" s="36">
        <v>0.61349693251533743</v>
      </c>
      <c r="K196" t="str">
        <v>U1588D</v>
      </c>
      <c r="L196" t="str">
        <v>U1588D-29X</v>
      </c>
      <c r="M196" s="36">
        <v>7.2610000000000001</v>
      </c>
      <c r="N196" s="36">
        <v>181.36099999999999</v>
      </c>
      <c r="Y196" t="str">
        <v>U1588A-26X</v>
      </c>
      <c r="Z196" t="str">
        <v>U1588A-26X-3</v>
      </c>
      <c r="AA196" s="39">
        <v>229.82</v>
      </c>
    </row>
    <row r="197" spans="3:27" x14ac:dyDescent="0.15">
      <c r="C197" t="str">
        <v>U1588D</v>
      </c>
      <c r="D197" t="str">
        <v>U1588D-29X</v>
      </c>
      <c r="E197">
        <v>174.1</v>
      </c>
      <c r="F197">
        <v>4.9000000000000004</v>
      </c>
      <c r="G197">
        <v>7.1</v>
      </c>
      <c r="H197">
        <v>145</v>
      </c>
      <c r="I197" s="36">
        <v>0.69014084507042261</v>
      </c>
      <c r="J197" s="36">
        <v>0.68965517241379315</v>
      </c>
      <c r="K197" t="str">
        <v>U1588D</v>
      </c>
      <c r="L197" t="str">
        <v>U1588D-30X</v>
      </c>
      <c r="M197" s="36">
        <v>7.1360000000000001</v>
      </c>
      <c r="N197" s="36">
        <v>186.136</v>
      </c>
      <c r="Y197" t="str">
        <v>U1588A-26X</v>
      </c>
      <c r="Z197" t="str">
        <v>U1588A-26X-4</v>
      </c>
      <c r="AA197" s="39">
        <v>231.28</v>
      </c>
    </row>
    <row r="198" spans="3:27" x14ac:dyDescent="0.15">
      <c r="C198" t="str">
        <v>U1588D</v>
      </c>
      <c r="D198" t="str">
        <v>U1588D-30X</v>
      </c>
      <c r="E198">
        <v>179</v>
      </c>
      <c r="F198">
        <v>4.8</v>
      </c>
      <c r="G198">
        <v>7.03</v>
      </c>
      <c r="H198">
        <v>146</v>
      </c>
      <c r="I198" s="36">
        <v>0.6827880512091038</v>
      </c>
      <c r="J198" s="36">
        <v>0.68493150684931503</v>
      </c>
      <c r="K198" t="str">
        <v>U1588D</v>
      </c>
      <c r="L198" t="str">
        <v>U1588D-31X</v>
      </c>
      <c r="M198" s="36">
        <v>6.91</v>
      </c>
      <c r="N198" s="36">
        <v>190.71</v>
      </c>
      <c r="Y198" t="str">
        <v>U1588A-26X</v>
      </c>
      <c r="Z198" t="str">
        <v>U1588A-26X-5</v>
      </c>
      <c r="AA198" s="39">
        <v>232.35</v>
      </c>
    </row>
    <row r="199" spans="3:27" x14ac:dyDescent="0.15">
      <c r="C199" t="str">
        <v>U1588D</v>
      </c>
      <c r="D199" t="str">
        <v>U1588D-31X</v>
      </c>
      <c r="E199">
        <v>183.8</v>
      </c>
      <c r="F199">
        <v>4.9000000000000004</v>
      </c>
      <c r="G199">
        <v>7.2</v>
      </c>
      <c r="H199">
        <v>147</v>
      </c>
      <c r="I199" s="36">
        <v>0.68055555555555558</v>
      </c>
      <c r="J199" s="36">
        <v>0.68027210884353739</v>
      </c>
      <c r="K199" t="str">
        <v>U1588D</v>
      </c>
      <c r="L199" t="str">
        <v>U1588D-32X</v>
      </c>
      <c r="M199" s="36">
        <v>6.9349999999999996</v>
      </c>
      <c r="N199" s="36">
        <v>195.63499999999999</v>
      </c>
      <c r="Y199" t="str">
        <v>U1588A-26X</v>
      </c>
      <c r="Z199" t="str">
        <v>U1588A-26X-CC</v>
      </c>
      <c r="AA199" s="39">
        <v>232.87</v>
      </c>
    </row>
    <row r="200" spans="3:27" x14ac:dyDescent="0.15">
      <c r="C200" t="str">
        <v>U1588D</v>
      </c>
      <c r="D200" t="str">
        <v>U1588D-32X</v>
      </c>
      <c r="E200">
        <v>188.7</v>
      </c>
      <c r="F200">
        <v>4.8</v>
      </c>
      <c r="G200">
        <v>7.32</v>
      </c>
      <c r="H200">
        <v>153</v>
      </c>
      <c r="I200" s="36">
        <v>0.65573770491803274</v>
      </c>
      <c r="J200" s="36">
        <v>0.65359477124183007</v>
      </c>
      <c r="K200" t="str">
        <v>U1588D</v>
      </c>
      <c r="L200" t="str">
        <v>U1588D-33X</v>
      </c>
      <c r="M200" s="36">
        <v>6.9859999999999998</v>
      </c>
      <c r="N200" s="36">
        <v>200.48599999999999</v>
      </c>
      <c r="Y200" t="str">
        <v>U1588A-27X</v>
      </c>
      <c r="Z200" t="str">
        <v>U1588A-27X-1</v>
      </c>
      <c r="AA200" s="39">
        <v>231.8</v>
      </c>
    </row>
    <row r="201" spans="3:27" x14ac:dyDescent="0.15">
      <c r="C201" t="str">
        <v>U1588D</v>
      </c>
      <c r="D201" t="str">
        <v>U1588D-33X</v>
      </c>
      <c r="E201">
        <v>193.5</v>
      </c>
      <c r="F201">
        <v>4.9000000000000004</v>
      </c>
      <c r="G201">
        <v>7.1</v>
      </c>
      <c r="H201">
        <v>145</v>
      </c>
      <c r="I201" s="36">
        <v>0.69014084507042261</v>
      </c>
      <c r="J201" s="36">
        <v>0.68965517241379315</v>
      </c>
      <c r="K201" t="str">
        <v>U1588D</v>
      </c>
      <c r="L201" t="str">
        <v>U1588D-34X</v>
      </c>
      <c r="M201" s="36">
        <v>7.59</v>
      </c>
      <c r="N201" s="36">
        <v>205.99</v>
      </c>
      <c r="Y201" t="str">
        <v>U1588A-27X</v>
      </c>
      <c r="Z201" t="str">
        <v>U1588A-27X-2</v>
      </c>
      <c r="AA201" s="39">
        <v>233.26</v>
      </c>
    </row>
    <row r="202" spans="3:27" x14ac:dyDescent="0.15">
      <c r="C202" t="str">
        <v>U1588D</v>
      </c>
      <c r="D202" t="str">
        <v>U1588D-34X</v>
      </c>
      <c r="E202">
        <v>198.4</v>
      </c>
      <c r="F202">
        <v>4.8</v>
      </c>
      <c r="G202">
        <v>7.21</v>
      </c>
      <c r="H202">
        <v>150</v>
      </c>
      <c r="I202" s="36">
        <v>0.66574202496532586</v>
      </c>
      <c r="J202" s="36">
        <v>0.66666666666666663</v>
      </c>
      <c r="K202" t="str">
        <v>U1588D</v>
      </c>
      <c r="L202" t="str">
        <v>U1588D-35X</v>
      </c>
      <c r="M202" s="36">
        <v>7.2629999999999999</v>
      </c>
      <c r="N202" s="36">
        <v>210.46299999999999</v>
      </c>
      <c r="Y202" t="str">
        <v>U1588A-27X</v>
      </c>
      <c r="Z202" t="str">
        <v>U1588A-27X-3</v>
      </c>
      <c r="AA202" s="39">
        <v>234.71</v>
      </c>
    </row>
    <row r="203" spans="3:27" x14ac:dyDescent="0.15">
      <c r="C203" t="str">
        <v>U1588D</v>
      </c>
      <c r="D203" t="str">
        <v>U1588D-35X</v>
      </c>
      <c r="E203">
        <v>203.2</v>
      </c>
      <c r="F203">
        <v>4.9000000000000004</v>
      </c>
      <c r="G203">
        <v>6.63</v>
      </c>
      <c r="H203">
        <v>135</v>
      </c>
      <c r="I203" s="36">
        <v>0.73906485671191557</v>
      </c>
      <c r="J203" s="36">
        <v>0.7407407407407407</v>
      </c>
      <c r="K203" t="str">
        <v>U1588D</v>
      </c>
      <c r="L203" t="str">
        <v>U1588D-36X</v>
      </c>
      <c r="M203" s="36">
        <v>7.6909999999999998</v>
      </c>
      <c r="N203" s="36">
        <v>215.791</v>
      </c>
      <c r="Y203" t="str">
        <v>U1588A-27X</v>
      </c>
      <c r="Z203" t="str">
        <v>U1588A-27X-4</v>
      </c>
      <c r="AA203" s="39">
        <v>236.17</v>
      </c>
    </row>
    <row r="204" spans="3:27" x14ac:dyDescent="0.15">
      <c r="C204" t="str">
        <v>U1588D</v>
      </c>
      <c r="D204" t="str">
        <v>U1588D-36X</v>
      </c>
      <c r="E204">
        <v>208.1</v>
      </c>
      <c r="F204">
        <v>4.8</v>
      </c>
      <c r="G204">
        <v>6.71</v>
      </c>
      <c r="H204">
        <v>140</v>
      </c>
      <c r="I204" s="36">
        <v>0.71535022354694489</v>
      </c>
      <c r="J204" s="36">
        <v>0.7142857142857143</v>
      </c>
      <c r="K204" t="str">
        <v>U1588D</v>
      </c>
      <c r="L204" t="str">
        <v>U1588D-37X</v>
      </c>
      <c r="M204" s="36">
        <v>8.2949999999999999</v>
      </c>
      <c r="N204" s="36">
        <v>221.19499999999999</v>
      </c>
      <c r="Y204" t="str">
        <v>U1588A-27X</v>
      </c>
      <c r="Z204" t="str">
        <v>U1588A-27X-CC</v>
      </c>
      <c r="AA204" s="39">
        <v>237.44</v>
      </c>
    </row>
    <row r="205" spans="3:27" x14ac:dyDescent="0.15">
      <c r="C205" t="str">
        <v>U1588D</v>
      </c>
      <c r="D205" t="str">
        <v>U1588D-37X</v>
      </c>
      <c r="E205">
        <v>212.9</v>
      </c>
      <c r="F205">
        <v>4.9000000000000004</v>
      </c>
      <c r="G205">
        <v>7.83</v>
      </c>
      <c r="H205">
        <v>160</v>
      </c>
      <c r="I205" s="36">
        <v>0.62579821200510855</v>
      </c>
      <c r="J205" s="36">
        <v>0.625</v>
      </c>
      <c r="K205" t="str">
        <v>U1588D</v>
      </c>
      <c r="L205" t="str">
        <v>U1588D-38X</v>
      </c>
      <c r="M205" s="36">
        <v>8.5470000000000006</v>
      </c>
      <c r="N205" s="36">
        <v>226.34700000000001</v>
      </c>
      <c r="Y205" t="str">
        <v>U1588A-28X</v>
      </c>
      <c r="Z205" t="str">
        <v>U1588A-28X-1</v>
      </c>
      <c r="AA205" s="39">
        <v>236.6</v>
      </c>
    </row>
    <row r="206" spans="3:27" x14ac:dyDescent="0.15">
      <c r="C206" t="str">
        <v>U1588D</v>
      </c>
      <c r="D206" t="str">
        <v>U1588D-38X</v>
      </c>
      <c r="E206">
        <v>217.8</v>
      </c>
      <c r="F206">
        <v>4.8</v>
      </c>
      <c r="G206">
        <v>7.46</v>
      </c>
      <c r="H206">
        <v>155</v>
      </c>
      <c r="I206" s="36">
        <v>0.64343163538873993</v>
      </c>
      <c r="J206" s="36">
        <v>0.64516129032258063</v>
      </c>
      <c r="K206" t="str">
        <v>U1588D</v>
      </c>
      <c r="L206" t="str">
        <v>U1588D-39X</v>
      </c>
      <c r="M206" s="36">
        <v>9.4030000000000005</v>
      </c>
      <c r="N206" s="36">
        <v>232.00299999999999</v>
      </c>
      <c r="Y206" t="str">
        <v>U1588A-28X</v>
      </c>
      <c r="Z206" t="str">
        <v>U1588A-28X-2</v>
      </c>
      <c r="AA206" s="39">
        <v>238.05</v>
      </c>
    </row>
    <row r="207" spans="3:27" x14ac:dyDescent="0.15">
      <c r="C207" t="str">
        <v>U1588D</v>
      </c>
      <c r="D207" t="str">
        <v>U1588D-39X</v>
      </c>
      <c r="E207">
        <v>222.6</v>
      </c>
      <c r="F207">
        <v>4.9000000000000004</v>
      </c>
      <c r="G207">
        <v>8.0299999999999994</v>
      </c>
      <c r="H207">
        <v>164</v>
      </c>
      <c r="I207" s="36">
        <v>0.61021170610211717</v>
      </c>
      <c r="J207" s="36">
        <v>0.6097560975609756</v>
      </c>
      <c r="K207" t="str">
        <v>U1588D</v>
      </c>
      <c r="L207" t="str">
        <v>U1588D-40X</v>
      </c>
      <c r="M207" s="36">
        <v>10.334</v>
      </c>
      <c r="N207" s="36">
        <v>237.834</v>
      </c>
      <c r="Y207" t="str">
        <v>U1588A-28X</v>
      </c>
      <c r="Z207" t="str">
        <v>U1588A-28X-3</v>
      </c>
      <c r="AA207" s="39">
        <v>239.51</v>
      </c>
    </row>
    <row r="208" spans="3:27" x14ac:dyDescent="0.15">
      <c r="C208" t="str">
        <v>U1588D</v>
      </c>
      <c r="D208" t="str">
        <v>U1588D-40X</v>
      </c>
      <c r="E208">
        <v>227.5</v>
      </c>
      <c r="F208">
        <v>4.8</v>
      </c>
      <c r="G208">
        <v>8.1300000000000008</v>
      </c>
      <c r="H208">
        <v>169</v>
      </c>
      <c r="I208" s="36">
        <v>0.59040590405904048</v>
      </c>
      <c r="J208" s="36">
        <v>0.59171597633136097</v>
      </c>
      <c r="K208" t="str">
        <v>U1588D</v>
      </c>
      <c r="L208" t="str">
        <v>U1588D-41X</v>
      </c>
      <c r="M208" s="36">
        <v>10.41</v>
      </c>
      <c r="N208" s="36">
        <v>242.71</v>
      </c>
      <c r="Y208" t="str">
        <v>U1588A-28X</v>
      </c>
      <c r="Z208" t="str">
        <v>U1588A-28X-4</v>
      </c>
      <c r="AA208" s="39">
        <v>240.97</v>
      </c>
    </row>
    <row r="209" spans="3:27" x14ac:dyDescent="0.15">
      <c r="C209" t="str">
        <v>U1588D</v>
      </c>
      <c r="D209" t="str">
        <v>U1588D-41X</v>
      </c>
      <c r="E209">
        <v>232.3</v>
      </c>
      <c r="F209">
        <v>4.9000000000000004</v>
      </c>
      <c r="G209">
        <v>6.61</v>
      </c>
      <c r="H209">
        <v>135</v>
      </c>
      <c r="I209" s="36">
        <v>0.74130105900151289</v>
      </c>
      <c r="J209" s="36">
        <v>0.7407407407407407</v>
      </c>
      <c r="K209" t="str">
        <v>U1588D</v>
      </c>
      <c r="L209" t="str">
        <v>U1588D-42X</v>
      </c>
      <c r="M209" s="36">
        <v>10.284000000000001</v>
      </c>
      <c r="N209" s="36">
        <v>247.48400000000001</v>
      </c>
      <c r="Y209" t="str">
        <v>U1588A-28X</v>
      </c>
      <c r="Z209" t="str">
        <v>U1588A-28X-CC</v>
      </c>
      <c r="AA209" s="39">
        <v>242.47</v>
      </c>
    </row>
    <row r="210" spans="3:27" x14ac:dyDescent="0.15">
      <c r="C210" t="str">
        <v>U1588D</v>
      </c>
      <c r="D210" t="str">
        <v>U1588D-42X</v>
      </c>
      <c r="E210">
        <v>237.2</v>
      </c>
      <c r="F210">
        <v>4.8</v>
      </c>
      <c r="G210">
        <v>6.18</v>
      </c>
      <c r="H210">
        <v>129</v>
      </c>
      <c r="I210" s="36">
        <v>0.77669902912621358</v>
      </c>
      <c r="J210" s="36">
        <v>0.77519379844961245</v>
      </c>
      <c r="K210" t="str">
        <v>U1588D</v>
      </c>
      <c r="L210" t="str">
        <v>U1588D-43X</v>
      </c>
      <c r="M210" s="36">
        <v>10.662000000000001</v>
      </c>
      <c r="N210" s="36">
        <v>252.66200000000001</v>
      </c>
      <c r="Y210" t="str">
        <v>U1588A-29X</v>
      </c>
      <c r="Z210" t="str">
        <v>U1588A-29X-1</v>
      </c>
      <c r="AA210" s="39">
        <v>241.5</v>
      </c>
    </row>
    <row r="211" spans="3:27" x14ac:dyDescent="0.15">
      <c r="C211" t="str">
        <v>U1588D</v>
      </c>
      <c r="D211" t="str">
        <v>U1588D-43X</v>
      </c>
      <c r="E211">
        <v>242</v>
      </c>
      <c r="F211">
        <v>4.9000000000000004</v>
      </c>
      <c r="G211">
        <v>7.37</v>
      </c>
      <c r="H211">
        <v>150</v>
      </c>
      <c r="I211" s="36">
        <v>0.6648575305291724</v>
      </c>
      <c r="J211" s="36">
        <v>0.66666666666666663</v>
      </c>
      <c r="K211" t="str">
        <v>U1588D</v>
      </c>
      <c r="L211" t="str">
        <v>U1588D-44X</v>
      </c>
      <c r="M211" s="36">
        <v>10.686999999999999</v>
      </c>
      <c r="N211" s="36">
        <v>257.58699999999999</v>
      </c>
      <c r="Y211" t="str">
        <v>U1588A-29X</v>
      </c>
      <c r="Z211" t="str">
        <v>U1588A-29X-2</v>
      </c>
      <c r="AA211" s="39">
        <v>242.96</v>
      </c>
    </row>
    <row r="212" spans="3:27" x14ac:dyDescent="0.15">
      <c r="C212" t="str">
        <v>U1588D</v>
      </c>
      <c r="D212" t="str">
        <v>U1588D-44X</v>
      </c>
      <c r="E212">
        <v>246.9</v>
      </c>
      <c r="F212">
        <v>4.8</v>
      </c>
      <c r="G212">
        <v>7.13</v>
      </c>
      <c r="H212">
        <v>149</v>
      </c>
      <c r="I212" s="36">
        <v>0.67321178120617109</v>
      </c>
      <c r="J212" s="36">
        <v>0.67114093959731547</v>
      </c>
      <c r="K212" t="str">
        <v>U1588D</v>
      </c>
      <c r="L212" t="str">
        <v>U1588D-45X</v>
      </c>
      <c r="M212" s="36">
        <v>10.510999999999999</v>
      </c>
      <c r="N212" s="36">
        <v>262.21100000000001</v>
      </c>
      <c r="Y212" t="str">
        <v>U1588A-29X</v>
      </c>
      <c r="Z212" t="str">
        <v>U1588A-29X-3</v>
      </c>
      <c r="AA212" s="39">
        <v>244.42</v>
      </c>
    </row>
    <row r="213" spans="3:27" x14ac:dyDescent="0.15">
      <c r="C213" t="str">
        <v>U1588D</v>
      </c>
      <c r="D213" t="str">
        <v>U1588D-45X</v>
      </c>
      <c r="E213">
        <v>251.7</v>
      </c>
      <c r="F213">
        <v>4.9000000000000004</v>
      </c>
      <c r="G213">
        <v>5.91</v>
      </c>
      <c r="H213">
        <v>121</v>
      </c>
      <c r="I213" s="36">
        <v>0.82910321489001693</v>
      </c>
      <c r="J213" s="36">
        <v>0.82644628099173556</v>
      </c>
      <c r="K213" t="str">
        <v>U1588D</v>
      </c>
      <c r="L213" t="str">
        <v>U1588D-46X</v>
      </c>
      <c r="M213" s="36">
        <v>10.712999999999999</v>
      </c>
      <c r="N213" s="36">
        <v>267.31299999999999</v>
      </c>
      <c r="Y213" t="str">
        <v>U1588A-29X</v>
      </c>
      <c r="Z213" t="str">
        <v>U1588A-29X-4</v>
      </c>
      <c r="AA213" s="39">
        <v>245.88</v>
      </c>
    </row>
    <row r="214" spans="3:27" x14ac:dyDescent="0.15">
      <c r="C214" t="str">
        <v>U1588D</v>
      </c>
      <c r="D214" t="str">
        <v>U1588D-46X</v>
      </c>
      <c r="E214">
        <v>256.60000000000002</v>
      </c>
      <c r="F214">
        <v>4.8</v>
      </c>
      <c r="G214">
        <v>6.82</v>
      </c>
      <c r="H214">
        <v>142</v>
      </c>
      <c r="I214" s="36">
        <v>0.70381231671554245</v>
      </c>
      <c r="J214" s="36">
        <v>0.70422535211267601</v>
      </c>
      <c r="K214" t="str">
        <v>U1588D</v>
      </c>
      <c r="L214" t="str">
        <v>U1588D-47X</v>
      </c>
      <c r="M214" s="36">
        <v>11.141</v>
      </c>
      <c r="N214" s="36">
        <v>272.541</v>
      </c>
      <c r="Y214" t="str">
        <v>U1588A-29X</v>
      </c>
      <c r="Z214" t="str">
        <v>U1588A-29X-5</v>
      </c>
      <c r="AA214" s="39">
        <v>247.15</v>
      </c>
    </row>
    <row r="215" spans="3:27" x14ac:dyDescent="0.15">
      <c r="C215" t="str">
        <v>U1588D</v>
      </c>
      <c r="D215" t="str">
        <v>U1588D-47X</v>
      </c>
      <c r="E215">
        <v>261.39999999999998</v>
      </c>
      <c r="F215">
        <v>6</v>
      </c>
      <c r="G215">
        <v>7.65</v>
      </c>
      <c r="H215">
        <v>128</v>
      </c>
      <c r="I215" s="36">
        <v>0.78431372549019607</v>
      </c>
      <c r="J215" s="36">
        <v>0.78125</v>
      </c>
      <c r="K215" t="str">
        <v>U1588D</v>
      </c>
      <c r="L215" t="str">
        <v>U1588D-48X</v>
      </c>
      <c r="M215" s="36">
        <v>10.612</v>
      </c>
      <c r="N215" s="36">
        <v>278.012</v>
      </c>
      <c r="Y215" t="str">
        <v>U1588A-29X</v>
      </c>
      <c r="Z215" t="str">
        <v>U1588A-29X-CC</v>
      </c>
      <c r="AA215" s="39">
        <v>247.67</v>
      </c>
    </row>
    <row r="216" spans="3:27" x14ac:dyDescent="0.15">
      <c r="C216" t="str">
        <v>U1588D</v>
      </c>
      <c r="D216" t="str">
        <v>U1588D-48X</v>
      </c>
      <c r="E216">
        <v>267.39999999999998</v>
      </c>
      <c r="F216">
        <v>4.8</v>
      </c>
      <c r="G216">
        <v>5.97</v>
      </c>
      <c r="H216">
        <v>124</v>
      </c>
      <c r="I216" s="36">
        <v>0.8040201005025126</v>
      </c>
      <c r="J216" s="36">
        <v>0.80645161290322576</v>
      </c>
      <c r="K216" t="str">
        <v>U1588D</v>
      </c>
      <c r="L216" t="str">
        <v>U1588D-49X</v>
      </c>
      <c r="M216" s="36">
        <v>10.914999999999999</v>
      </c>
      <c r="N216" s="36">
        <v>283.11500000000001</v>
      </c>
      <c r="Y216" t="str">
        <v>U1588A-30X</v>
      </c>
      <c r="Z216" t="str">
        <v>U1588A-30X-1</v>
      </c>
      <c r="AA216" s="39">
        <v>246.3</v>
      </c>
    </row>
    <row r="217" spans="3:27" x14ac:dyDescent="0.15">
      <c r="C217" t="str">
        <v>U1588D</v>
      </c>
      <c r="D217" t="str">
        <v>U1588D-49X</v>
      </c>
      <c r="E217">
        <v>272.2</v>
      </c>
      <c r="F217">
        <v>4.9000000000000004</v>
      </c>
      <c r="G217">
        <v>7.37</v>
      </c>
      <c r="H217">
        <v>150</v>
      </c>
      <c r="I217" s="36">
        <v>0.6648575305291724</v>
      </c>
      <c r="J217" s="36">
        <v>0.66666666666666663</v>
      </c>
      <c r="K217" t="str">
        <v>U1588D</v>
      </c>
      <c r="L217" t="str">
        <v>U1588D-50X</v>
      </c>
      <c r="M217" s="36">
        <v>10.991</v>
      </c>
      <c r="N217" s="36">
        <v>288.09100000000001</v>
      </c>
      <c r="Y217" t="str">
        <v>U1588A-30X</v>
      </c>
      <c r="Z217" t="str">
        <v>U1588A-30X-2</v>
      </c>
      <c r="AA217" s="39">
        <v>247.76</v>
      </c>
    </row>
    <row r="218" spans="3:27" x14ac:dyDescent="0.15">
      <c r="C218" t="str">
        <v>U1588D</v>
      </c>
      <c r="D218" t="str">
        <v>U1588D-50X</v>
      </c>
      <c r="E218">
        <v>277.10000000000002</v>
      </c>
      <c r="F218">
        <v>4.8</v>
      </c>
      <c r="G218">
        <v>7.89</v>
      </c>
      <c r="H218">
        <v>164</v>
      </c>
      <c r="I218" s="36">
        <v>0.60836501901140683</v>
      </c>
      <c r="J218" s="36">
        <v>0.6097560975609756</v>
      </c>
      <c r="K218" t="str">
        <v>U1588D</v>
      </c>
      <c r="L218" t="str">
        <v>U1588D-51X</v>
      </c>
      <c r="M218" s="36">
        <v>10.765000000000001</v>
      </c>
      <c r="N218" s="36">
        <v>292.66500000000002</v>
      </c>
      <c r="Y218" t="str">
        <v>U1588A-30X</v>
      </c>
      <c r="Z218" t="str">
        <v>U1588A-30X-3</v>
      </c>
      <c r="AA218" s="39">
        <v>249.22</v>
      </c>
    </row>
    <row r="219" spans="3:27" x14ac:dyDescent="0.15">
      <c r="C219" t="str">
        <v>U1588D</v>
      </c>
      <c r="D219" t="str">
        <v>U1588D-51X</v>
      </c>
      <c r="E219">
        <v>281.89999999999998</v>
      </c>
      <c r="F219">
        <v>4.9000000000000004</v>
      </c>
      <c r="G219">
        <v>7.29</v>
      </c>
      <c r="H219">
        <v>149</v>
      </c>
      <c r="I219" s="36">
        <v>0.67215363511659809</v>
      </c>
      <c r="J219" s="36">
        <v>0.67114093959731547</v>
      </c>
      <c r="K219" t="str">
        <v>U1588D</v>
      </c>
      <c r="L219" t="str">
        <v>U1588D-52X</v>
      </c>
      <c r="M219" s="36">
        <v>10.992000000000001</v>
      </c>
      <c r="N219" s="36">
        <v>297.79199999999997</v>
      </c>
      <c r="Y219" t="str">
        <v>U1588A-30X</v>
      </c>
      <c r="Z219" t="str">
        <v>U1588A-30X-4</v>
      </c>
      <c r="AA219" s="39">
        <v>250.67</v>
      </c>
    </row>
    <row r="220" spans="3:27" x14ac:dyDescent="0.15">
      <c r="C220" t="str">
        <v>U1588D</v>
      </c>
      <c r="D220" t="str">
        <v>U1588D-52X</v>
      </c>
      <c r="E220">
        <v>286.8</v>
      </c>
      <c r="F220">
        <v>4.8</v>
      </c>
      <c r="G220">
        <v>5.8</v>
      </c>
      <c r="H220">
        <v>121</v>
      </c>
      <c r="I220" s="36">
        <v>0.82758620689655171</v>
      </c>
      <c r="J220" s="36">
        <v>0.82644628099173556</v>
      </c>
      <c r="K220" t="str">
        <v>U1588D</v>
      </c>
      <c r="L220" t="str">
        <v>U1588D-53X</v>
      </c>
      <c r="M220" s="36">
        <v>10.891</v>
      </c>
      <c r="N220" s="36">
        <v>302.49099999999999</v>
      </c>
      <c r="Y220" t="str">
        <v>U1588A-30X</v>
      </c>
      <c r="Z220" t="str">
        <v>U1588A-30X-5</v>
      </c>
      <c r="AA220" s="39">
        <v>252.13</v>
      </c>
    </row>
    <row r="221" spans="3:27" x14ac:dyDescent="0.15">
      <c r="C221" t="str">
        <v>U1588D</v>
      </c>
      <c r="D221" t="str">
        <v>U1588D-53X</v>
      </c>
      <c r="E221">
        <v>291.60000000000002</v>
      </c>
      <c r="F221">
        <v>6</v>
      </c>
      <c r="G221">
        <v>7.47</v>
      </c>
      <c r="H221">
        <v>125</v>
      </c>
      <c r="I221" s="36">
        <v>0.80321285140562249</v>
      </c>
      <c r="J221" s="36">
        <v>0.8</v>
      </c>
      <c r="K221" t="str">
        <v>U1588D</v>
      </c>
      <c r="L221" t="str">
        <v>U1588D-54X</v>
      </c>
      <c r="M221" s="36">
        <v>10.664999999999999</v>
      </c>
      <c r="N221" s="36">
        <v>308.26499999999999</v>
      </c>
      <c r="Y221" t="str">
        <v>U1588A-30X</v>
      </c>
      <c r="Z221" t="str">
        <v>U1588A-30X-CC</v>
      </c>
      <c r="AA221" s="39">
        <v>252.68</v>
      </c>
    </row>
    <row r="222" spans="3:27" x14ac:dyDescent="0.15">
      <c r="C222" t="str">
        <v>U1588D</v>
      </c>
      <c r="D222" t="str">
        <v>U1588D-54X</v>
      </c>
      <c r="E222">
        <v>297.60000000000002</v>
      </c>
      <c r="F222">
        <v>4.9000000000000004</v>
      </c>
      <c r="G222">
        <v>8.14</v>
      </c>
      <c r="H222">
        <v>166</v>
      </c>
      <c r="I222" s="36">
        <v>0.601965601965602</v>
      </c>
      <c r="J222" s="36">
        <v>0.60240963855421692</v>
      </c>
      <c r="K222" t="str">
        <v>U1588D</v>
      </c>
      <c r="L222" t="str">
        <v>U1588D-55X</v>
      </c>
      <c r="M222" s="36">
        <v>12.301</v>
      </c>
      <c r="N222" s="36">
        <v>314.80099999999999</v>
      </c>
      <c r="Y222" t="str">
        <v>U1588A-31X</v>
      </c>
      <c r="Z222" t="str">
        <v>U1588A-31X-1</v>
      </c>
      <c r="AA222" s="39">
        <v>251.2</v>
      </c>
    </row>
    <row r="223" spans="3:27" x14ac:dyDescent="0.15">
      <c r="C223" t="str">
        <v>U1588D</v>
      </c>
      <c r="D223" t="str">
        <v>U1588D-55X</v>
      </c>
      <c r="E223">
        <v>302.5</v>
      </c>
      <c r="F223">
        <v>4.8</v>
      </c>
      <c r="G223">
        <v>7.05</v>
      </c>
      <c r="H223">
        <v>147</v>
      </c>
      <c r="I223" s="36">
        <v>0.68085106382978722</v>
      </c>
      <c r="J223" s="36">
        <v>0.68027210884353739</v>
      </c>
      <c r="K223" t="str">
        <v>U1588D</v>
      </c>
      <c r="L223" t="str">
        <v>U1588D-56X</v>
      </c>
      <c r="M223" s="36">
        <v>12.754</v>
      </c>
      <c r="N223" s="36">
        <v>320.05399999999997</v>
      </c>
      <c r="Y223" t="str">
        <v>U1588A-31X</v>
      </c>
      <c r="Z223" t="str">
        <v>U1588A-31X-2</v>
      </c>
      <c r="AA223" s="39">
        <v>252.66</v>
      </c>
    </row>
    <row r="224" spans="3:27" x14ac:dyDescent="0.15">
      <c r="C224" t="str">
        <v>U1588D</v>
      </c>
      <c r="D224" t="str">
        <v>U1588D-56X</v>
      </c>
      <c r="E224">
        <v>307.3</v>
      </c>
      <c r="F224">
        <v>4.9000000000000004</v>
      </c>
      <c r="G224">
        <v>8.91</v>
      </c>
      <c r="H224">
        <v>182</v>
      </c>
      <c r="I224" s="36">
        <v>0.54994388327721666</v>
      </c>
      <c r="J224" s="36">
        <v>0.5494505494505495</v>
      </c>
      <c r="K224" t="str">
        <v>U1588D</v>
      </c>
      <c r="L224" t="str">
        <v>U1588D-57X</v>
      </c>
      <c r="M224" s="36">
        <v>12.805</v>
      </c>
      <c r="N224" s="36">
        <v>325.005</v>
      </c>
      <c r="Y224" t="str">
        <v>U1588A-31X</v>
      </c>
      <c r="Z224" t="str">
        <v>U1588A-31X-3</v>
      </c>
      <c r="AA224" s="39">
        <v>254.12</v>
      </c>
    </row>
    <row r="225" spans="3:27" x14ac:dyDescent="0.15">
      <c r="C225" t="str">
        <v>U1588D</v>
      </c>
      <c r="D225" t="str">
        <v>U1588D-57X</v>
      </c>
      <c r="E225">
        <v>312.2</v>
      </c>
      <c r="F225">
        <v>4.8</v>
      </c>
      <c r="G225">
        <v>6.64</v>
      </c>
      <c r="H225">
        <v>138</v>
      </c>
      <c r="I225" s="36">
        <v>0.72289156626506024</v>
      </c>
      <c r="J225" s="36">
        <v>0.72463768115942029</v>
      </c>
      <c r="K225" t="str">
        <v>U1588D</v>
      </c>
      <c r="L225" t="str">
        <v>U1588D-58X</v>
      </c>
      <c r="M225" s="36">
        <v>13.182</v>
      </c>
      <c r="N225" s="36">
        <v>330.18200000000002</v>
      </c>
      <c r="Y225" t="str">
        <v>U1588A-31X</v>
      </c>
      <c r="Z225" t="str">
        <v>U1588A-31X-4</v>
      </c>
      <c r="AA225" s="39">
        <v>255.61</v>
      </c>
    </row>
    <row r="226" spans="3:27" x14ac:dyDescent="0.15">
      <c r="C226" t="str">
        <v>U1588D</v>
      </c>
      <c r="D226" t="str">
        <v>U1588D-58X</v>
      </c>
      <c r="E226">
        <v>317</v>
      </c>
      <c r="F226">
        <v>6</v>
      </c>
      <c r="G226">
        <v>8.41</v>
      </c>
      <c r="H226">
        <v>140</v>
      </c>
      <c r="I226" s="36">
        <v>0.71343638525564801</v>
      </c>
      <c r="J226" s="36">
        <v>0.7142857142857143</v>
      </c>
      <c r="K226" t="str">
        <v>U1588D</v>
      </c>
      <c r="L226" t="str">
        <v>U1588D-59X</v>
      </c>
      <c r="M226" s="36">
        <v>13.711</v>
      </c>
      <c r="N226" s="36">
        <v>336.71100000000001</v>
      </c>
      <c r="Y226" t="str">
        <v>U1588A-31X</v>
      </c>
      <c r="Z226" t="str">
        <v>U1588A-31X-CC</v>
      </c>
      <c r="AA226" s="39">
        <v>256.74</v>
      </c>
    </row>
    <row r="227" spans="3:27" x14ac:dyDescent="0.15">
      <c r="C227" t="str">
        <v>U1588D</v>
      </c>
      <c r="D227" t="str">
        <v>U1588D-59X</v>
      </c>
      <c r="E227">
        <v>323</v>
      </c>
      <c r="F227">
        <v>4.9000000000000004</v>
      </c>
      <c r="G227">
        <v>7.19</v>
      </c>
      <c r="H227">
        <v>147</v>
      </c>
      <c r="I227" s="36">
        <v>0.68150208623087627</v>
      </c>
      <c r="J227" s="36">
        <v>0.68027210884353739</v>
      </c>
      <c r="K227" t="str">
        <v>U1588D</v>
      </c>
      <c r="L227" t="str">
        <v>U1588D-60X</v>
      </c>
      <c r="M227" s="36">
        <v>13.61</v>
      </c>
      <c r="N227" s="36">
        <v>341.51</v>
      </c>
      <c r="Y227" t="str">
        <v>U1588A-32X</v>
      </c>
      <c r="Z227" t="str">
        <v>U1588A-32X-1</v>
      </c>
      <c r="AA227" s="39">
        <v>256</v>
      </c>
    </row>
    <row r="228" spans="3:27" x14ac:dyDescent="0.15">
      <c r="C228" t="str">
        <v>U1588D</v>
      </c>
      <c r="D228" t="str">
        <v>U1588D-60X</v>
      </c>
      <c r="E228">
        <v>327.9</v>
      </c>
      <c r="F228">
        <v>4.8</v>
      </c>
      <c r="G228">
        <v>6.08</v>
      </c>
      <c r="H228">
        <v>127</v>
      </c>
      <c r="I228" s="36">
        <v>0.78947368421052633</v>
      </c>
      <c r="J228" s="36">
        <v>0.78740157480314965</v>
      </c>
      <c r="K228" t="str">
        <v>U1588D</v>
      </c>
      <c r="L228" t="str">
        <v>U1588D-61X</v>
      </c>
      <c r="M228" s="36">
        <v>14.138999999999999</v>
      </c>
      <c r="N228" s="36">
        <v>346.839</v>
      </c>
      <c r="Y228" t="str">
        <v>U1588A-32X</v>
      </c>
      <c r="Z228" t="str">
        <v>U1588A-32X-2</v>
      </c>
      <c r="AA228" s="39">
        <v>257.5</v>
      </c>
    </row>
    <row r="229" spans="3:27" x14ac:dyDescent="0.15">
      <c r="C229" t="str">
        <v>U1588D</v>
      </c>
      <c r="D229" t="str">
        <v>U1588D-61X</v>
      </c>
      <c r="E229">
        <v>332.7</v>
      </c>
      <c r="F229">
        <v>4.9000000000000004</v>
      </c>
      <c r="G229">
        <v>7.6</v>
      </c>
      <c r="H229">
        <v>155</v>
      </c>
      <c r="I229" s="36">
        <v>0.64473684210526327</v>
      </c>
      <c r="J229" s="36">
        <v>0.64516129032258063</v>
      </c>
      <c r="K229" t="str">
        <v>U1588D</v>
      </c>
      <c r="L229" t="str">
        <v>U1588D-62X</v>
      </c>
      <c r="M229" s="36">
        <v>14.34</v>
      </c>
      <c r="N229" s="36">
        <v>351.94</v>
      </c>
      <c r="Y229" t="str">
        <v>U1588A-32X</v>
      </c>
      <c r="Z229" t="str">
        <v>U1588A-32X-3</v>
      </c>
      <c r="AA229" s="39">
        <v>259</v>
      </c>
    </row>
    <row r="230" spans="3:27" x14ac:dyDescent="0.15">
      <c r="C230" t="str">
        <v>U1588D</v>
      </c>
      <c r="D230" t="str">
        <v>U1588D-62X</v>
      </c>
      <c r="E230">
        <v>337.6</v>
      </c>
      <c r="F230">
        <v>4.8</v>
      </c>
      <c r="G230">
        <v>7.72</v>
      </c>
      <c r="H230">
        <v>161</v>
      </c>
      <c r="I230" s="36">
        <v>0.62176165803108807</v>
      </c>
      <c r="J230" s="36">
        <v>0.6211180124223602</v>
      </c>
      <c r="K230" t="str">
        <v>U1588D</v>
      </c>
      <c r="L230" t="str">
        <v>U1588D-63X</v>
      </c>
      <c r="M230" s="36">
        <v>14.189</v>
      </c>
      <c r="N230" s="36">
        <v>356.589</v>
      </c>
      <c r="Y230" t="str">
        <v>U1588A-32X</v>
      </c>
      <c r="Z230" t="str">
        <v>U1588A-32X-4</v>
      </c>
      <c r="AA230" s="39">
        <v>260.5</v>
      </c>
    </row>
    <row r="231" spans="3:27" x14ac:dyDescent="0.15">
      <c r="C231" t="str">
        <v>U1588D</v>
      </c>
      <c r="D231" t="str">
        <v>U1588D-63X</v>
      </c>
      <c r="E231">
        <v>342.4</v>
      </c>
      <c r="F231">
        <v>4.9000000000000004</v>
      </c>
      <c r="G231">
        <v>6.43</v>
      </c>
      <c r="H231">
        <v>131</v>
      </c>
      <c r="I231" s="36">
        <v>0.76205287713841374</v>
      </c>
      <c r="J231" s="36">
        <v>0.76335877862595425</v>
      </c>
      <c r="K231" t="str">
        <v>U1588D</v>
      </c>
      <c r="L231" t="str">
        <v>U1588D-64X</v>
      </c>
      <c r="M231" s="36">
        <v>14.289</v>
      </c>
      <c r="N231" s="36">
        <v>361.589</v>
      </c>
      <c r="Y231" t="str">
        <v>U1588A-32X</v>
      </c>
      <c r="Z231" t="str">
        <v>U1588A-32X-5</v>
      </c>
      <c r="AA231" s="39">
        <v>262</v>
      </c>
    </row>
    <row r="232" spans="3:27" x14ac:dyDescent="0.15">
      <c r="C232" t="str">
        <v>U1588D</v>
      </c>
      <c r="D232" t="str">
        <v>U1588D-64X</v>
      </c>
      <c r="E232">
        <v>347.3</v>
      </c>
      <c r="F232">
        <v>4.8</v>
      </c>
      <c r="G232">
        <v>6.36</v>
      </c>
      <c r="H232">
        <v>133</v>
      </c>
      <c r="I232" s="36">
        <v>0.75471698113207542</v>
      </c>
      <c r="J232" s="36">
        <v>0.75187969924812026</v>
      </c>
      <c r="K232" t="str">
        <v>U1588D</v>
      </c>
      <c r="L232" t="str">
        <v>U1588D-65X</v>
      </c>
      <c r="M232" s="36">
        <v>14.289</v>
      </c>
      <c r="N232" s="36">
        <v>366.38900000000001</v>
      </c>
      <c r="Y232" t="str">
        <v>U1588A-32X</v>
      </c>
      <c r="Z232" t="str">
        <v>U1588A-32X-CC</v>
      </c>
      <c r="AA232" s="39">
        <v>262.73</v>
      </c>
    </row>
    <row r="233" spans="3:27" x14ac:dyDescent="0.15">
      <c r="C233" t="str">
        <v>U1588D</v>
      </c>
      <c r="D233" t="str">
        <v>U1588D-65X</v>
      </c>
      <c r="E233">
        <v>352.1</v>
      </c>
      <c r="F233">
        <v>4.9000000000000004</v>
      </c>
      <c r="G233">
        <v>6.02</v>
      </c>
      <c r="H233">
        <v>123</v>
      </c>
      <c r="I233" s="36">
        <v>0.81395348837209314</v>
      </c>
      <c r="J233" s="36">
        <v>0.81300813008130079</v>
      </c>
      <c r="K233" t="str">
        <v>U1588D</v>
      </c>
      <c r="L233" t="str">
        <v>U1588D-66X</v>
      </c>
      <c r="M233" s="36">
        <v>14.289</v>
      </c>
      <c r="N233" s="36">
        <v>371.28899999999999</v>
      </c>
      <c r="Y233" t="str">
        <v>U1588A-33X</v>
      </c>
      <c r="Z233" t="str">
        <v>U1588A-33X-1</v>
      </c>
      <c r="AA233" s="39">
        <v>260.89999999999998</v>
      </c>
    </row>
    <row r="234" spans="3:27" x14ac:dyDescent="0.15">
      <c r="C234" t="str">
        <v>U1588D</v>
      </c>
      <c r="D234" t="str">
        <v>U1588D-66X</v>
      </c>
      <c r="E234">
        <v>357</v>
      </c>
      <c r="F234">
        <v>4.8</v>
      </c>
      <c r="G234">
        <v>5.79</v>
      </c>
      <c r="H234">
        <v>121</v>
      </c>
      <c r="I234" s="36">
        <v>0.82901554404145072</v>
      </c>
      <c r="J234" s="36">
        <v>0.82644628099173556</v>
      </c>
      <c r="K234" t="str">
        <v>U1588D</v>
      </c>
      <c r="L234" t="str">
        <v>U1588D-67X</v>
      </c>
      <c r="M234" s="36">
        <v>14.289</v>
      </c>
      <c r="N234" s="36">
        <v>376.089</v>
      </c>
      <c r="Y234" t="str">
        <v>U1588A-33X</v>
      </c>
      <c r="Z234" t="str">
        <v>U1588A-33X-2</v>
      </c>
      <c r="AA234" s="39">
        <v>262.39999999999998</v>
      </c>
    </row>
    <row r="235" spans="3:27" x14ac:dyDescent="0.15">
      <c r="C235" t="str">
        <v>U1588D</v>
      </c>
      <c r="D235" t="str">
        <v>U1588D-67X</v>
      </c>
      <c r="E235">
        <v>361.8</v>
      </c>
      <c r="F235">
        <v>4.9000000000000004</v>
      </c>
      <c r="G235">
        <v>7.95</v>
      </c>
      <c r="H235">
        <v>162</v>
      </c>
      <c r="I235" s="36">
        <v>0.61635220125786172</v>
      </c>
      <c r="J235" s="36">
        <v>0.61728395061728392</v>
      </c>
      <c r="K235" t="str">
        <v>U1588D</v>
      </c>
      <c r="L235" t="str">
        <v>U1588D-68X</v>
      </c>
      <c r="M235" s="36">
        <v>14.289</v>
      </c>
      <c r="N235" s="36">
        <v>380.98899999999998</v>
      </c>
      <c r="Y235" t="str">
        <v>U1588A-33X</v>
      </c>
      <c r="Z235" t="str">
        <v>U1588A-33X-3</v>
      </c>
      <c r="AA235" s="39">
        <v>263.89999999999998</v>
      </c>
    </row>
    <row r="236" spans="3:27" x14ac:dyDescent="0.15">
      <c r="C236" t="str">
        <v>U1588D</v>
      </c>
      <c r="D236" t="str">
        <v>U1588D-68X</v>
      </c>
      <c r="E236">
        <v>366.7</v>
      </c>
      <c r="F236">
        <v>4.8</v>
      </c>
      <c r="G236">
        <v>7.11</v>
      </c>
      <c r="H236">
        <v>148</v>
      </c>
      <c r="I236" s="36">
        <v>0.67510548523206748</v>
      </c>
      <c r="J236" s="36">
        <v>0.67567567567567566</v>
      </c>
      <c r="K236" t="str">
        <v>U1588D</v>
      </c>
      <c r="L236" t="str">
        <v>U1588D-69X</v>
      </c>
      <c r="M236" s="36">
        <v>14.289</v>
      </c>
      <c r="N236" s="36">
        <v>385.78899999999999</v>
      </c>
      <c r="Y236" t="str">
        <v>U1588A-33X</v>
      </c>
      <c r="Z236" t="str">
        <v>U1588A-33X-4</v>
      </c>
      <c r="AA236" s="39">
        <v>265.39999999999998</v>
      </c>
    </row>
    <row r="237" spans="3:27" x14ac:dyDescent="0.15">
      <c r="C237" t="str">
        <v>U1588D</v>
      </c>
      <c r="D237" t="str">
        <v>U1588D-69X</v>
      </c>
      <c r="E237">
        <v>371.5</v>
      </c>
      <c r="F237">
        <v>4.9000000000000004</v>
      </c>
      <c r="G237">
        <v>5.75</v>
      </c>
      <c r="H237">
        <v>117</v>
      </c>
      <c r="I237" s="36">
        <v>0.85217391304347834</v>
      </c>
      <c r="J237" s="36">
        <v>0.85470085470085466</v>
      </c>
      <c r="K237" t="str">
        <v>U1588D</v>
      </c>
      <c r="L237" t="str">
        <v>U1588D-70X</v>
      </c>
      <c r="M237" s="36">
        <v>14.289</v>
      </c>
      <c r="N237" s="36">
        <v>390.68900000000002</v>
      </c>
      <c r="Y237" t="str">
        <v>U1588A-33X</v>
      </c>
      <c r="Z237" t="str">
        <v>U1588A-33X-5</v>
      </c>
      <c r="AA237" s="39">
        <v>266.52</v>
      </c>
    </row>
    <row r="238" spans="3:27" x14ac:dyDescent="0.15">
      <c r="C238" t="str">
        <v>U1588D</v>
      </c>
      <c r="D238" t="str">
        <v>U1588D-70X</v>
      </c>
      <c r="E238">
        <v>376.4</v>
      </c>
      <c r="F238">
        <v>4.8</v>
      </c>
      <c r="G238">
        <v>7.93</v>
      </c>
      <c r="H238">
        <v>165</v>
      </c>
      <c r="I238" s="36">
        <v>0.60529634300126101</v>
      </c>
      <c r="J238" s="36">
        <v>0.60606060606060608</v>
      </c>
      <c r="K238" t="str">
        <v>U1588D</v>
      </c>
      <c r="L238" t="str">
        <v>U1588D-71X</v>
      </c>
      <c r="M238" s="36">
        <v>14.289</v>
      </c>
      <c r="N238" s="36">
        <v>395.48899999999998</v>
      </c>
      <c r="Y238" t="str">
        <v>U1588A-33X</v>
      </c>
      <c r="Z238" t="str">
        <v>U1588A-33X-CC</v>
      </c>
      <c r="AA238" s="39">
        <v>267.02999999999997</v>
      </c>
    </row>
    <row r="239" spans="3:27" x14ac:dyDescent="0.15">
      <c r="C239" t="str">
        <v>U1588D</v>
      </c>
      <c r="D239" t="str">
        <v>U1588D-71X</v>
      </c>
      <c r="E239">
        <v>381.2</v>
      </c>
      <c r="F239">
        <v>4.9000000000000004</v>
      </c>
      <c r="G239">
        <v>6.58</v>
      </c>
      <c r="H239">
        <v>134</v>
      </c>
      <c r="I239" s="36">
        <v>0.74468085106382986</v>
      </c>
      <c r="J239" s="36">
        <v>0.74626865671641796</v>
      </c>
      <c r="K239" t="str">
        <v>U1588D</v>
      </c>
      <c r="L239" t="str">
        <v>U1588D-72X</v>
      </c>
      <c r="M239" s="36">
        <v>14.289</v>
      </c>
      <c r="N239" s="36">
        <v>400.38900000000001</v>
      </c>
      <c r="Y239" t="str">
        <v>U1588A-34X</v>
      </c>
      <c r="Z239" t="str">
        <v>U1588A-34X-1</v>
      </c>
      <c r="AA239" s="39">
        <v>265.7</v>
      </c>
    </row>
    <row r="240" spans="3:27" x14ac:dyDescent="0.15">
      <c r="C240" t="str">
        <v>U1588D</v>
      </c>
      <c r="D240" t="str">
        <v>U1588D-72X</v>
      </c>
      <c r="E240">
        <v>386.1</v>
      </c>
      <c r="F240">
        <v>4.8</v>
      </c>
      <c r="G240">
        <v>6.33</v>
      </c>
      <c r="H240">
        <v>132</v>
      </c>
      <c r="I240" s="36">
        <v>0.75829383886255919</v>
      </c>
      <c r="J240" s="36">
        <v>0.75757575757575757</v>
      </c>
      <c r="K240" t="str">
        <v>U1588D</v>
      </c>
      <c r="L240" t="str">
        <v>U1588D-73X</v>
      </c>
      <c r="M240" s="36">
        <v>14.289</v>
      </c>
      <c r="N240" s="36">
        <v>405.18900000000002</v>
      </c>
      <c r="Y240" t="str">
        <v>U1588A-34X</v>
      </c>
      <c r="Z240" t="str">
        <v>U1588A-34X-2</v>
      </c>
      <c r="AA240" s="39">
        <v>267.2</v>
      </c>
    </row>
    <row r="241" spans="3:27" x14ac:dyDescent="0.15">
      <c r="C241" t="str">
        <v>U1588D</v>
      </c>
      <c r="D241" t="str">
        <v>U1588D-73X</v>
      </c>
      <c r="E241">
        <v>390.9</v>
      </c>
      <c r="F241">
        <v>4.9000000000000004</v>
      </c>
      <c r="G241">
        <v>6.32</v>
      </c>
      <c r="H241">
        <v>129</v>
      </c>
      <c r="I241" s="36">
        <v>0.77531645569620256</v>
      </c>
      <c r="J241" s="36">
        <v>0.77519379844961245</v>
      </c>
      <c r="K241" t="str">
        <v>U1588D</v>
      </c>
      <c r="L241" t="str">
        <v>U1588D-74X</v>
      </c>
      <c r="M241" s="36">
        <v>14.289</v>
      </c>
      <c r="N241" s="36">
        <v>410.089</v>
      </c>
      <c r="Y241" t="str">
        <v>U1588A-34X</v>
      </c>
      <c r="Z241" t="str">
        <v>U1588A-34X-3</v>
      </c>
      <c r="AA241" s="39">
        <v>268.7</v>
      </c>
    </row>
    <row r="242" spans="3:27" x14ac:dyDescent="0.15">
      <c r="C242" t="str">
        <v>U1588D</v>
      </c>
      <c r="D242" t="str">
        <v>U1588D-74X</v>
      </c>
      <c r="E242">
        <v>395.8</v>
      </c>
      <c r="F242">
        <v>4.8</v>
      </c>
      <c r="G242">
        <v>7.6</v>
      </c>
      <c r="H242">
        <v>158</v>
      </c>
      <c r="I242" s="36">
        <v>0.63157894736842102</v>
      </c>
      <c r="J242" s="36">
        <v>0.63291139240506333</v>
      </c>
      <c r="K242" t="str">
        <v>U1588D</v>
      </c>
      <c r="L242" t="str">
        <v>U1588D-75X</v>
      </c>
      <c r="M242" s="36">
        <v>14.289</v>
      </c>
      <c r="N242" s="36">
        <v>414.88900000000001</v>
      </c>
      <c r="Y242" t="str">
        <v>U1588A-34X</v>
      </c>
      <c r="Z242" t="str">
        <v>U1588A-34X-4</v>
      </c>
      <c r="AA242" s="39">
        <v>270.2</v>
      </c>
    </row>
    <row r="243" spans="3:27" x14ac:dyDescent="0.15">
      <c r="C243" t="str">
        <v>U1588D</v>
      </c>
      <c r="D243" t="str">
        <v>U1588D-75X</v>
      </c>
      <c r="E243">
        <v>400.6</v>
      </c>
      <c r="F243">
        <v>4.9000000000000004</v>
      </c>
      <c r="G243">
        <v>7.21</v>
      </c>
      <c r="H243">
        <v>147</v>
      </c>
      <c r="I243" s="36">
        <v>0.67961165048543692</v>
      </c>
      <c r="J243" s="36">
        <v>0.68027210884353739</v>
      </c>
      <c r="K243" t="str">
        <v>U1588D</v>
      </c>
      <c r="L243" t="str">
        <v>U1588D-76X</v>
      </c>
      <c r="M243" s="36">
        <v>14.289</v>
      </c>
      <c r="N243" s="36">
        <v>419.78899999999999</v>
      </c>
      <c r="Y243" t="str">
        <v>U1588A-34X</v>
      </c>
      <c r="Z243" t="str">
        <v>U1588A-34X-5</v>
      </c>
      <c r="AA243" s="39">
        <v>271.38</v>
      </c>
    </row>
    <row r="244" spans="3:27" x14ac:dyDescent="0.15">
      <c r="C244" t="str">
        <v>U1588D</v>
      </c>
      <c r="D244" t="str">
        <v>U1588D-76X</v>
      </c>
      <c r="E244">
        <v>405.5</v>
      </c>
      <c r="F244">
        <v>7</v>
      </c>
      <c r="G244">
        <v>9.58</v>
      </c>
      <c r="H244">
        <v>137</v>
      </c>
      <c r="I244" s="36">
        <v>0.7306889352818372</v>
      </c>
      <c r="J244" s="36">
        <v>0.72992700729927007</v>
      </c>
      <c r="Y244" t="str">
        <v>U1588A-34X</v>
      </c>
      <c r="Z244" t="str">
        <v>U1588A-34X-CC</v>
      </c>
      <c r="AA244" s="39">
        <v>271.89999999999998</v>
      </c>
    </row>
    <row r="245" spans="3:27" x14ac:dyDescent="0.15">
      <c r="Y245" t="str">
        <v>U1588A-35X</v>
      </c>
      <c r="Z245" t="str">
        <v>U1588A-35X-1</v>
      </c>
      <c r="AA245" s="39">
        <v>270.60000000000002</v>
      </c>
    </row>
    <row r="246" spans="3:27" x14ac:dyDescent="0.15">
      <c r="Y246" t="str">
        <v>U1588A-35X</v>
      </c>
      <c r="Z246" t="str">
        <v>U1588A-35X-2</v>
      </c>
      <c r="AA246" s="39">
        <v>272.10000000000002</v>
      </c>
    </row>
    <row r="247" spans="3:27" x14ac:dyDescent="0.15">
      <c r="Y247" t="str">
        <v>U1588A-35X</v>
      </c>
      <c r="Z247" t="str">
        <v>U1588A-35X-3</v>
      </c>
      <c r="AA247" s="39">
        <v>273.60000000000002</v>
      </c>
    </row>
    <row r="248" spans="3:27" x14ac:dyDescent="0.15">
      <c r="Y248" t="str">
        <v>U1588A-35X</v>
      </c>
      <c r="Z248" t="str">
        <v>U1588A-35X-4</v>
      </c>
      <c r="AA248" s="39">
        <v>275.10000000000002</v>
      </c>
    </row>
    <row r="249" spans="3:27" x14ac:dyDescent="0.15">
      <c r="Y249" t="str">
        <v>U1588A-35X</v>
      </c>
      <c r="Z249" t="str">
        <v>U1588A-35X-CC</v>
      </c>
      <c r="AA249" s="39">
        <v>275.8</v>
      </c>
    </row>
    <row r="250" spans="3:27" x14ac:dyDescent="0.15">
      <c r="Y250" t="str">
        <v>U1588A-36X</v>
      </c>
      <c r="Z250" t="str">
        <v>U1588A-36X-1</v>
      </c>
      <c r="AA250" s="39">
        <v>275.39999999999998</v>
      </c>
    </row>
    <row r="251" spans="3:27" x14ac:dyDescent="0.15">
      <c r="Y251" t="str">
        <v>U1588A-36X</v>
      </c>
      <c r="Z251" t="str">
        <v>U1588A-36X-2</v>
      </c>
      <c r="AA251" s="39">
        <v>276.83999999999997</v>
      </c>
    </row>
    <row r="252" spans="3:27" x14ac:dyDescent="0.15">
      <c r="Y252" t="str">
        <v>U1588A-36X</v>
      </c>
      <c r="Z252" t="str">
        <v>U1588A-36X-3</v>
      </c>
      <c r="AA252" s="39">
        <v>278.33999999999997</v>
      </c>
    </row>
    <row r="253" spans="3:27" x14ac:dyDescent="0.15">
      <c r="Y253" t="str">
        <v>U1588A-36X</v>
      </c>
      <c r="Z253" t="str">
        <v>U1588A-36X-4</v>
      </c>
      <c r="AA253" s="39">
        <v>279.83999999999997</v>
      </c>
    </row>
    <row r="254" spans="3:27" x14ac:dyDescent="0.15">
      <c r="Y254" t="str">
        <v>U1588A-36X</v>
      </c>
      <c r="Z254" t="str">
        <v>U1588A-36X-5</v>
      </c>
      <c r="AA254" s="39">
        <v>281.06</v>
      </c>
    </row>
    <row r="255" spans="3:27" x14ac:dyDescent="0.15">
      <c r="Y255" t="str">
        <v>U1588A-36X</v>
      </c>
      <c r="Z255" t="str">
        <v>U1588A-36X-CC</v>
      </c>
      <c r="AA255" s="39">
        <v>281.58</v>
      </c>
    </row>
    <row r="256" spans="3:27" x14ac:dyDescent="0.15">
      <c r="Y256" t="str">
        <v>U1588A-37X</v>
      </c>
      <c r="Z256" t="str">
        <v>U1588A-37X-1</v>
      </c>
      <c r="AA256" s="39">
        <v>280.3</v>
      </c>
    </row>
    <row r="257" spans="25:27" x14ac:dyDescent="0.15">
      <c r="Y257" t="str">
        <v>U1588A-37X</v>
      </c>
      <c r="Z257" t="str">
        <v>U1588A-37X-2</v>
      </c>
      <c r="AA257" s="39">
        <v>281.8</v>
      </c>
    </row>
    <row r="258" spans="25:27" x14ac:dyDescent="0.15">
      <c r="Y258" t="str">
        <v>U1588A-37X</v>
      </c>
      <c r="Z258" t="str">
        <v>U1588A-37X-3</v>
      </c>
      <c r="AA258" s="39">
        <v>283.3</v>
      </c>
    </row>
    <row r="259" spans="25:27" x14ac:dyDescent="0.15">
      <c r="Y259" t="str">
        <v>U1588A-37X</v>
      </c>
      <c r="Z259" t="str">
        <v>U1588A-37X-4</v>
      </c>
      <c r="AA259" s="39">
        <v>284.8</v>
      </c>
    </row>
    <row r="260" spans="25:27" x14ac:dyDescent="0.15">
      <c r="Y260" t="str">
        <v>U1588A-37X</v>
      </c>
      <c r="Z260" t="str">
        <v>U1588A-37X-CC</v>
      </c>
      <c r="AA260" s="39">
        <v>286.13</v>
      </c>
    </row>
    <row r="261" spans="25:27" x14ac:dyDescent="0.15">
      <c r="Y261" t="str">
        <v>U1588A-38X</v>
      </c>
      <c r="Z261" t="str">
        <v>U1588A-38X-1</v>
      </c>
      <c r="AA261" s="39">
        <v>285.10000000000002</v>
      </c>
    </row>
    <row r="262" spans="25:27" x14ac:dyDescent="0.15">
      <c r="Y262" t="str">
        <v>U1588A-38X</v>
      </c>
      <c r="Z262" t="str">
        <v>U1588A-38X-2</v>
      </c>
      <c r="AA262" s="39">
        <v>286.60000000000002</v>
      </c>
    </row>
    <row r="263" spans="25:27" x14ac:dyDescent="0.15">
      <c r="Y263" t="str">
        <v>U1588A-38X</v>
      </c>
      <c r="Z263" t="str">
        <v>U1588A-38X-3</v>
      </c>
      <c r="AA263" s="39">
        <v>288.08999999999997</v>
      </c>
    </row>
    <row r="264" spans="25:27" x14ac:dyDescent="0.15">
      <c r="Y264" t="str">
        <v>U1588A-38X</v>
      </c>
      <c r="Z264" t="str">
        <v>U1588A-38X-4</v>
      </c>
      <c r="AA264" s="39">
        <v>289.58999999999997</v>
      </c>
    </row>
    <row r="265" spans="25:27" x14ac:dyDescent="0.15">
      <c r="Y265" t="str">
        <v>U1588A-38X</v>
      </c>
      <c r="Z265" t="str">
        <v>U1588A-38X-5</v>
      </c>
      <c r="AA265" s="39">
        <v>290.70999999999998</v>
      </c>
    </row>
    <row r="266" spans="25:27" x14ac:dyDescent="0.15">
      <c r="Y266" t="str">
        <v>U1588A-38X</v>
      </c>
      <c r="Z266" t="str">
        <v>U1588A-38X-6</v>
      </c>
      <c r="AA266" s="39">
        <v>291.95</v>
      </c>
    </row>
    <row r="267" spans="25:27" x14ac:dyDescent="0.15">
      <c r="Y267" t="str">
        <v>U1588A-38X</v>
      </c>
      <c r="Z267" t="str">
        <v>U1588A-38X-CC</v>
      </c>
      <c r="AA267" s="39">
        <v>293.33</v>
      </c>
    </row>
    <row r="268" spans="25:27" x14ac:dyDescent="0.15">
      <c r="Y268" t="str">
        <v>U1588A-39X</v>
      </c>
      <c r="Z268" t="str">
        <v>U1588A-39X-1</v>
      </c>
      <c r="AA268" s="39">
        <v>294.8</v>
      </c>
    </row>
    <row r="269" spans="25:27" x14ac:dyDescent="0.15">
      <c r="Y269" t="str">
        <v>U1588A-39X</v>
      </c>
      <c r="Z269" t="str">
        <v>U1588A-39X-2</v>
      </c>
      <c r="AA269" s="39">
        <v>296.27999999999997</v>
      </c>
    </row>
    <row r="270" spans="25:27" x14ac:dyDescent="0.15">
      <c r="Y270" t="str">
        <v>U1588A-39X</v>
      </c>
      <c r="Z270" t="str">
        <v>U1588A-39X-3</v>
      </c>
      <c r="AA270" s="39">
        <v>297.75</v>
      </c>
    </row>
    <row r="271" spans="25:27" x14ac:dyDescent="0.15">
      <c r="Y271" t="str">
        <v>U1588A-39X</v>
      </c>
      <c r="Z271" t="str">
        <v>U1588A-39X-4</v>
      </c>
      <c r="AA271" s="39">
        <v>299.23</v>
      </c>
    </row>
    <row r="272" spans="25:27" x14ac:dyDescent="0.15">
      <c r="Y272" t="str">
        <v>U1588A-39X</v>
      </c>
      <c r="Z272" t="str">
        <v>U1588A-39X-5</v>
      </c>
      <c r="AA272" s="39">
        <v>300.7</v>
      </c>
    </row>
    <row r="273" spans="25:27" x14ac:dyDescent="0.15">
      <c r="Y273" t="str">
        <v>U1588A-39X</v>
      </c>
      <c r="Z273" t="str">
        <v>U1588A-39X-CC</v>
      </c>
      <c r="AA273" s="39">
        <v>301.22000000000003</v>
      </c>
    </row>
    <row r="274" spans="25:27" x14ac:dyDescent="0.15">
      <c r="Y274" t="str">
        <v>U1588A-40X</v>
      </c>
      <c r="Z274" t="str">
        <v>U1588A-40X-1</v>
      </c>
      <c r="AA274" s="39">
        <v>299.7</v>
      </c>
    </row>
    <row r="275" spans="25:27" x14ac:dyDescent="0.15">
      <c r="Y275" t="str">
        <v>U1588A-40X</v>
      </c>
      <c r="Z275" t="str">
        <v>U1588A-40X-2</v>
      </c>
      <c r="AA275" s="39">
        <v>301.18</v>
      </c>
    </row>
    <row r="276" spans="25:27" x14ac:dyDescent="0.15">
      <c r="Y276" t="str">
        <v>U1588A-40X</v>
      </c>
      <c r="Z276" t="str">
        <v>U1588A-40X-3</v>
      </c>
      <c r="AA276" s="39">
        <v>302.64999999999998</v>
      </c>
    </row>
    <row r="277" spans="25:27" x14ac:dyDescent="0.15">
      <c r="Y277" t="str">
        <v>U1588A-40X</v>
      </c>
      <c r="Z277" t="str">
        <v>U1588A-40X-4</v>
      </c>
      <c r="AA277" s="39">
        <v>303.81</v>
      </c>
    </row>
    <row r="278" spans="25:27" x14ac:dyDescent="0.15">
      <c r="Y278" t="str">
        <v>U1588A-40X</v>
      </c>
      <c r="Z278" t="str">
        <v>U1588A-40X-CC</v>
      </c>
      <c r="AA278" s="39">
        <v>304.33999999999997</v>
      </c>
    </row>
    <row r="279" spans="25:27" x14ac:dyDescent="0.15">
      <c r="Y279" t="str">
        <v>U1588A-41X</v>
      </c>
      <c r="Z279" t="str">
        <v>U1588A-41X-1</v>
      </c>
      <c r="AA279" s="39">
        <v>304.5</v>
      </c>
    </row>
    <row r="280" spans="25:27" x14ac:dyDescent="0.15">
      <c r="Y280" t="str">
        <v>U1588A-41X</v>
      </c>
      <c r="Z280" t="str">
        <v>U1588A-41X-2</v>
      </c>
      <c r="AA280" s="39">
        <v>305.99</v>
      </c>
    </row>
    <row r="281" spans="25:27" x14ac:dyDescent="0.15">
      <c r="Y281" t="str">
        <v>U1588A-41X</v>
      </c>
      <c r="Z281" t="str">
        <v>U1588A-41X-3</v>
      </c>
      <c r="AA281" s="39">
        <v>307.47000000000003</v>
      </c>
    </row>
    <row r="282" spans="25:27" x14ac:dyDescent="0.15">
      <c r="Y282" t="str">
        <v>U1588A-41X</v>
      </c>
      <c r="Z282" t="str">
        <v>U1588A-41X-4</v>
      </c>
      <c r="AA282" s="39">
        <v>308.97000000000003</v>
      </c>
    </row>
    <row r="283" spans="25:27" x14ac:dyDescent="0.15">
      <c r="Y283" t="str">
        <v>U1588A-41X</v>
      </c>
      <c r="Z283" t="str">
        <v>U1588A-41X-5</v>
      </c>
      <c r="AA283" s="39">
        <v>310.45999999999998</v>
      </c>
    </row>
    <row r="284" spans="25:27" x14ac:dyDescent="0.15">
      <c r="Y284" t="str">
        <v>U1588A-41X</v>
      </c>
      <c r="Z284" t="str">
        <v>U1588A-41X-CC</v>
      </c>
      <c r="AA284" s="39">
        <v>311.19</v>
      </c>
    </row>
    <row r="285" spans="25:27" x14ac:dyDescent="0.15">
      <c r="Y285" t="str">
        <v>U1588A-42X</v>
      </c>
      <c r="Z285" t="str">
        <v>U1588A-42X-1</v>
      </c>
      <c r="AA285" s="39">
        <v>309.39999999999998</v>
      </c>
    </row>
    <row r="286" spans="25:27" x14ac:dyDescent="0.15">
      <c r="Y286" t="str">
        <v>U1588A-42X</v>
      </c>
      <c r="Z286" t="str">
        <v>U1588A-42X-2</v>
      </c>
      <c r="AA286" s="39">
        <v>310.89</v>
      </c>
    </row>
    <row r="287" spans="25:27" x14ac:dyDescent="0.15">
      <c r="Y287" t="str">
        <v>U1588A-42X</v>
      </c>
      <c r="Z287" t="str">
        <v>U1588A-42X-3</v>
      </c>
      <c r="AA287" s="39">
        <v>312.38</v>
      </c>
    </row>
    <row r="288" spans="25:27" x14ac:dyDescent="0.15">
      <c r="Y288" t="str">
        <v>U1588A-42X</v>
      </c>
      <c r="Z288" t="str">
        <v>U1588A-42X-4</v>
      </c>
      <c r="AA288" s="39">
        <v>313.64999999999998</v>
      </c>
    </row>
    <row r="289" spans="25:27" x14ac:dyDescent="0.15">
      <c r="Y289" t="str">
        <v>U1588A-42X</v>
      </c>
      <c r="Z289" t="str">
        <v>U1588A-42X-CC</v>
      </c>
      <c r="AA289" s="39">
        <v>314.17</v>
      </c>
    </row>
    <row r="290" spans="25:27" x14ac:dyDescent="0.15">
      <c r="Y290" t="str">
        <v>U1588A-43X</v>
      </c>
      <c r="Z290" t="str">
        <v>U1588A-43X-1</v>
      </c>
      <c r="AA290" s="39">
        <v>314.2</v>
      </c>
    </row>
    <row r="291" spans="25:27" x14ac:dyDescent="0.15">
      <c r="Y291" t="str">
        <v>U1588A-43X</v>
      </c>
      <c r="Z291" t="str">
        <v>U1588A-43X-2</v>
      </c>
      <c r="AA291" s="39">
        <v>315.68</v>
      </c>
    </row>
    <row r="292" spans="25:27" x14ac:dyDescent="0.15">
      <c r="Y292" t="str">
        <v>U1588A-43X</v>
      </c>
      <c r="Z292" t="str">
        <v>U1588A-43X-3</v>
      </c>
      <c r="AA292" s="39">
        <v>317.16000000000003</v>
      </c>
    </row>
    <row r="293" spans="25:27" x14ac:dyDescent="0.15">
      <c r="Y293" t="str">
        <v>U1588A-43X</v>
      </c>
      <c r="Z293" t="str">
        <v>U1588A-43X-4</v>
      </c>
      <c r="AA293" s="39">
        <v>318.54000000000002</v>
      </c>
    </row>
    <row r="294" spans="25:27" x14ac:dyDescent="0.15">
      <c r="Y294" t="str">
        <v>U1588A-43X</v>
      </c>
      <c r="Z294" t="str">
        <v>U1588A-43X-5</v>
      </c>
      <c r="AA294" s="39">
        <v>319.74</v>
      </c>
    </row>
    <row r="295" spans="25:27" x14ac:dyDescent="0.15">
      <c r="Y295" t="str">
        <v>U1588A-43X</v>
      </c>
      <c r="Z295" t="str">
        <v>U1588A-43X-6</v>
      </c>
      <c r="AA295" s="39">
        <v>320.87</v>
      </c>
    </row>
    <row r="296" spans="25:27" x14ac:dyDescent="0.15">
      <c r="Y296" t="str">
        <v>U1588A-43X</v>
      </c>
      <c r="Z296" t="str">
        <v>U1588A-43X-7</v>
      </c>
      <c r="AA296" s="39">
        <v>321.95</v>
      </c>
    </row>
    <row r="297" spans="25:27" x14ac:dyDescent="0.15">
      <c r="Y297" t="str">
        <v>U1588A-43X</v>
      </c>
      <c r="Z297" t="str">
        <v>U1588A-43X-CC</v>
      </c>
      <c r="AA297" s="39">
        <v>323.39</v>
      </c>
    </row>
    <row r="298" spans="25:27" x14ac:dyDescent="0.15">
      <c r="Y298" t="str">
        <v>U1588A-44X</v>
      </c>
      <c r="Z298" t="str">
        <v>U1588A-44X-1</v>
      </c>
      <c r="AA298" s="39">
        <v>323.89999999999998</v>
      </c>
    </row>
    <row r="299" spans="25:27" x14ac:dyDescent="0.15">
      <c r="Y299" t="str">
        <v>U1588A-44X</v>
      </c>
      <c r="Z299" t="str">
        <v>U1588A-44X-2</v>
      </c>
      <c r="AA299" s="39">
        <v>325.39</v>
      </c>
    </row>
    <row r="300" spans="25:27" x14ac:dyDescent="0.15">
      <c r="Y300" t="str">
        <v>U1588A-44X</v>
      </c>
      <c r="Z300" t="str">
        <v>U1588A-44X-3</v>
      </c>
      <c r="AA300" s="39">
        <v>326.88</v>
      </c>
    </row>
    <row r="301" spans="25:27" x14ac:dyDescent="0.15">
      <c r="Y301" t="str">
        <v>U1588A-44X</v>
      </c>
      <c r="Z301" t="str">
        <v>U1588A-44X-4</v>
      </c>
      <c r="AA301" s="39">
        <v>328.36</v>
      </c>
    </row>
    <row r="302" spans="25:27" x14ac:dyDescent="0.15">
      <c r="Y302" t="str">
        <v>U1588A-44X</v>
      </c>
      <c r="Z302" t="str">
        <v>U1588A-44X-5</v>
      </c>
      <c r="AA302" s="39">
        <v>329.66</v>
      </c>
    </row>
    <row r="303" spans="25:27" x14ac:dyDescent="0.15">
      <c r="Y303" t="str">
        <v>U1588A-44X</v>
      </c>
      <c r="Z303" t="str">
        <v>U1588A-44X-CC</v>
      </c>
      <c r="AA303" s="39">
        <v>330.19</v>
      </c>
    </row>
    <row r="304" spans="25:27" x14ac:dyDescent="0.15">
      <c r="Y304" t="str">
        <v>U1588A-45X</v>
      </c>
      <c r="Z304" t="str">
        <v>U1588A-45X-1</v>
      </c>
      <c r="AA304" s="39">
        <v>328.8</v>
      </c>
    </row>
    <row r="305" spans="25:27" x14ac:dyDescent="0.15">
      <c r="Y305" t="str">
        <v>U1588A-45X</v>
      </c>
      <c r="Z305" t="str">
        <v>U1588A-45X-2</v>
      </c>
      <c r="AA305" s="39">
        <v>330.29</v>
      </c>
    </row>
    <row r="306" spans="25:27" x14ac:dyDescent="0.15">
      <c r="Y306" t="str">
        <v>U1588A-45X</v>
      </c>
      <c r="Z306" t="str">
        <v>U1588A-45X-3</v>
      </c>
      <c r="AA306" s="39">
        <v>331.78</v>
      </c>
    </row>
    <row r="307" spans="25:27" x14ac:dyDescent="0.15">
      <c r="Y307" t="str">
        <v>U1588A-45X</v>
      </c>
      <c r="Z307" t="str">
        <v>U1588A-45X-4</v>
      </c>
      <c r="AA307" s="39">
        <v>333.27</v>
      </c>
    </row>
    <row r="308" spans="25:27" x14ac:dyDescent="0.15">
      <c r="Y308" t="str">
        <v>U1588A-45X</v>
      </c>
      <c r="Z308" t="str">
        <v>U1588A-45X-CC</v>
      </c>
      <c r="AA308" s="39">
        <v>334.27</v>
      </c>
    </row>
    <row r="309" spans="25:27" x14ac:dyDescent="0.15">
      <c r="Y309" t="str">
        <v>U1588A-46X</v>
      </c>
      <c r="Z309" t="str">
        <v>U1588A-46X-1</v>
      </c>
      <c r="AA309" s="39">
        <v>333.6</v>
      </c>
    </row>
    <row r="310" spans="25:27" x14ac:dyDescent="0.15">
      <c r="Y310" t="str">
        <v>U1588A-46X</v>
      </c>
      <c r="Z310" t="str">
        <v>U1588A-46X-2</v>
      </c>
      <c r="AA310" s="39">
        <v>335.09</v>
      </c>
    </row>
    <row r="311" spans="25:27" x14ac:dyDescent="0.15">
      <c r="Y311" t="str">
        <v>U1588A-46X</v>
      </c>
      <c r="Z311" t="str">
        <v>U1588A-46X-3</v>
      </c>
      <c r="AA311" s="39">
        <v>336.58</v>
      </c>
    </row>
    <row r="312" spans="25:27" x14ac:dyDescent="0.15">
      <c r="Y312" t="str">
        <v>U1588A-46X</v>
      </c>
      <c r="Z312" t="str">
        <v>U1588A-46X-4</v>
      </c>
      <c r="AA312" s="39">
        <v>338.07</v>
      </c>
    </row>
    <row r="313" spans="25:27" x14ac:dyDescent="0.15">
      <c r="Y313" t="str">
        <v>U1588A-46X</v>
      </c>
      <c r="Z313" t="str">
        <v>U1588A-46X-CC</v>
      </c>
      <c r="AA313" s="39">
        <v>338.78</v>
      </c>
    </row>
    <row r="314" spans="25:27" x14ac:dyDescent="0.15">
      <c r="Y314" t="str">
        <v>U1588A-47X</v>
      </c>
      <c r="Z314" t="str">
        <v>U1588A-47X-1</v>
      </c>
      <c r="AA314" s="39">
        <v>338.5</v>
      </c>
    </row>
    <row r="315" spans="25:27" x14ac:dyDescent="0.15">
      <c r="Y315" t="str">
        <v>U1588A-47X</v>
      </c>
      <c r="Z315" t="str">
        <v>U1588A-47X-2</v>
      </c>
      <c r="AA315" s="39">
        <v>339.99</v>
      </c>
    </row>
    <row r="316" spans="25:27" x14ac:dyDescent="0.15">
      <c r="Y316" t="str">
        <v>U1588A-47X</v>
      </c>
      <c r="Z316" t="str">
        <v>U1588A-47X-3</v>
      </c>
      <c r="AA316" s="39">
        <v>341.45</v>
      </c>
    </row>
    <row r="317" spans="25:27" x14ac:dyDescent="0.15">
      <c r="Y317" t="str">
        <v>U1588A-47X</v>
      </c>
      <c r="Z317" t="str">
        <v>U1588A-47X-4</v>
      </c>
      <c r="AA317" s="39">
        <v>342.94</v>
      </c>
    </row>
    <row r="318" spans="25:27" x14ac:dyDescent="0.15">
      <c r="Y318" t="str">
        <v>U1588A-47X</v>
      </c>
      <c r="Z318" t="str">
        <v>U1588A-47X-CC</v>
      </c>
      <c r="AA318" s="39">
        <v>344.18</v>
      </c>
    </row>
    <row r="319" spans="25:27" x14ac:dyDescent="0.15">
      <c r="Y319" t="str">
        <v>U1588A-48X</v>
      </c>
      <c r="Z319" t="str">
        <v>U1588A-48X-1</v>
      </c>
      <c r="AA319" s="39">
        <v>343.3</v>
      </c>
    </row>
    <row r="320" spans="25:27" x14ac:dyDescent="0.15">
      <c r="Y320" t="str">
        <v>U1588A-48X</v>
      </c>
      <c r="Z320" t="str">
        <v>U1588A-48X-2</v>
      </c>
      <c r="AA320" s="39">
        <v>344.76</v>
      </c>
    </row>
    <row r="321" spans="25:27" x14ac:dyDescent="0.15">
      <c r="Y321" t="str">
        <v>U1588A-48X</v>
      </c>
      <c r="Z321" t="str">
        <v>U1588A-48X-3</v>
      </c>
      <c r="AA321" s="39">
        <v>346.26</v>
      </c>
    </row>
    <row r="322" spans="25:27" x14ac:dyDescent="0.15">
      <c r="Y322" t="str">
        <v>U1588A-48X</v>
      </c>
      <c r="Z322" t="str">
        <v>U1588A-48X-4</v>
      </c>
      <c r="AA322" s="39">
        <v>347.76</v>
      </c>
    </row>
    <row r="323" spans="25:27" x14ac:dyDescent="0.15">
      <c r="Y323" t="str">
        <v>U1588A-48X</v>
      </c>
      <c r="Z323" t="str">
        <v>U1588A-48X-CC</v>
      </c>
      <c r="AA323" s="39">
        <v>349.09</v>
      </c>
    </row>
    <row r="324" spans="25:27" x14ac:dyDescent="0.15">
      <c r="Y324" t="str">
        <v>U1588A-49X</v>
      </c>
      <c r="Z324" t="str">
        <v>U1588A-49X-1</v>
      </c>
      <c r="AA324" s="39">
        <v>348.2</v>
      </c>
    </row>
    <row r="325" spans="25:27" x14ac:dyDescent="0.15">
      <c r="Y325" t="str">
        <v>U1588A-49X</v>
      </c>
      <c r="Z325" t="str">
        <v>U1588A-49X-2</v>
      </c>
      <c r="AA325" s="39">
        <v>349.7</v>
      </c>
    </row>
    <row r="326" spans="25:27" x14ac:dyDescent="0.15">
      <c r="Y326" t="str">
        <v>U1588A-49X</v>
      </c>
      <c r="Z326" t="str">
        <v>U1588A-49X-3</v>
      </c>
      <c r="AA326" s="39">
        <v>351.2</v>
      </c>
    </row>
    <row r="327" spans="25:27" x14ac:dyDescent="0.15">
      <c r="Y327" t="str">
        <v>U1588A-49X</v>
      </c>
      <c r="Z327" t="str">
        <v>U1588A-49X-4</v>
      </c>
      <c r="AA327" s="39">
        <v>352.7</v>
      </c>
    </row>
    <row r="328" spans="25:27" x14ac:dyDescent="0.15">
      <c r="Y328" t="str">
        <v>U1588A-49X</v>
      </c>
      <c r="Z328" t="str">
        <v>U1588A-49X-CC</v>
      </c>
      <c r="AA328" s="39">
        <v>353.93</v>
      </c>
    </row>
    <row r="329" spans="25:27" x14ac:dyDescent="0.15">
      <c r="Y329" t="str">
        <v>U1588B-1H</v>
      </c>
      <c r="Z329" t="str">
        <v>U1588B-1H-1</v>
      </c>
      <c r="AA329" s="39">
        <v>0</v>
      </c>
    </row>
    <row r="330" spans="25:27" x14ac:dyDescent="0.15">
      <c r="Y330" t="str">
        <v>U1588B-1H</v>
      </c>
      <c r="Z330" t="str">
        <v>U1588B-1H-2</v>
      </c>
      <c r="AA330" s="39">
        <v>1.5</v>
      </c>
    </row>
    <row r="331" spans="25:27" x14ac:dyDescent="0.15">
      <c r="Y331" t="str">
        <v>U1588B-1H</v>
      </c>
      <c r="Z331" t="str">
        <v>U1588B-1H-3</v>
      </c>
      <c r="AA331" s="39">
        <v>3</v>
      </c>
    </row>
    <row r="332" spans="25:27" x14ac:dyDescent="0.15">
      <c r="Y332" t="str">
        <v>U1588B-1H</v>
      </c>
      <c r="Z332" t="str">
        <v>U1588B-1H-4</v>
      </c>
      <c r="AA332" s="39">
        <v>4.5</v>
      </c>
    </row>
    <row r="333" spans="25:27" x14ac:dyDescent="0.15">
      <c r="Y333" t="str">
        <v>U1588B-1H</v>
      </c>
      <c r="Z333" t="str">
        <v>U1588B-1H-CC</v>
      </c>
      <c r="AA333" s="39">
        <v>5.64</v>
      </c>
    </row>
    <row r="334" spans="25:27" x14ac:dyDescent="0.15">
      <c r="Y334" t="str">
        <v>U1588B-2H</v>
      </c>
      <c r="Z334" t="str">
        <v>U1588B-2H-1</v>
      </c>
      <c r="AA334" s="39">
        <v>5.8</v>
      </c>
    </row>
    <row r="335" spans="25:27" x14ac:dyDescent="0.15">
      <c r="Y335" t="str">
        <v>U1588B-2H</v>
      </c>
      <c r="Z335" t="str">
        <v>U1588B-2H-2</v>
      </c>
      <c r="AA335" s="39">
        <v>7.31</v>
      </c>
    </row>
    <row r="336" spans="25:27" x14ac:dyDescent="0.15">
      <c r="Y336" t="str">
        <v>U1588B-2H</v>
      </c>
      <c r="Z336" t="str">
        <v>U1588B-2H-3</v>
      </c>
      <c r="AA336" s="39">
        <v>8.81</v>
      </c>
    </row>
    <row r="337" spans="25:27" x14ac:dyDescent="0.15">
      <c r="Y337" t="str">
        <v>U1588B-2H</v>
      </c>
      <c r="Z337" t="str">
        <v>U1588B-2H-4</v>
      </c>
      <c r="AA337" s="39">
        <v>10.3</v>
      </c>
    </row>
    <row r="338" spans="25:27" x14ac:dyDescent="0.15">
      <c r="Y338" t="str">
        <v>U1588B-2H</v>
      </c>
      <c r="Z338" t="str">
        <v>U1588B-2H-5</v>
      </c>
      <c r="AA338" s="39">
        <v>11.8</v>
      </c>
    </row>
    <row r="339" spans="25:27" x14ac:dyDescent="0.15">
      <c r="Y339" t="str">
        <v>U1588B-2H</v>
      </c>
      <c r="Z339" t="str">
        <v>U1588B-2H-6</v>
      </c>
      <c r="AA339" s="39">
        <v>13.3</v>
      </c>
    </row>
    <row r="340" spans="25:27" x14ac:dyDescent="0.15">
      <c r="Y340" t="str">
        <v>U1588B-2H</v>
      </c>
      <c r="Z340" t="str">
        <v>U1588B-2H-7</v>
      </c>
      <c r="AA340" s="39">
        <v>14.73</v>
      </c>
    </row>
    <row r="341" spans="25:27" x14ac:dyDescent="0.15">
      <c r="Y341" t="str">
        <v>U1588B-2H</v>
      </c>
      <c r="Z341" t="str">
        <v>U1588B-2H-CC</v>
      </c>
      <c r="AA341" s="39">
        <v>15.34</v>
      </c>
    </row>
    <row r="342" spans="25:27" x14ac:dyDescent="0.15">
      <c r="Y342" t="str">
        <v>U1588B-3H</v>
      </c>
      <c r="Z342" t="str">
        <v>U1588B-3H-1</v>
      </c>
      <c r="AA342" s="39">
        <v>15.3</v>
      </c>
    </row>
    <row r="343" spans="25:27" x14ac:dyDescent="0.15">
      <c r="Y343" t="str">
        <v>U1588B-3H</v>
      </c>
      <c r="Z343" t="str">
        <v>U1588B-3H-2</v>
      </c>
      <c r="AA343" s="39">
        <v>16.760000000000002</v>
      </c>
    </row>
    <row r="344" spans="25:27" x14ac:dyDescent="0.15">
      <c r="Y344" t="str">
        <v>U1588B-3H</v>
      </c>
      <c r="Z344" t="str">
        <v>U1588B-3H-3</v>
      </c>
      <c r="AA344" s="39">
        <v>18.22</v>
      </c>
    </row>
    <row r="345" spans="25:27" x14ac:dyDescent="0.15">
      <c r="Y345" t="str">
        <v>U1588B-3H</v>
      </c>
      <c r="Z345" t="str">
        <v>U1588B-3H-4</v>
      </c>
      <c r="AA345" s="39">
        <v>19.670000000000002</v>
      </c>
    </row>
    <row r="346" spans="25:27" x14ac:dyDescent="0.15">
      <c r="Y346" t="str">
        <v>U1588B-3H</v>
      </c>
      <c r="Z346" t="str">
        <v>U1588B-3H-5</v>
      </c>
      <c r="AA346" s="39">
        <v>21.13</v>
      </c>
    </row>
    <row r="347" spans="25:27" x14ac:dyDescent="0.15">
      <c r="Y347" t="str">
        <v>U1588B-3H</v>
      </c>
      <c r="Z347" t="str">
        <v>U1588B-3H-6</v>
      </c>
      <c r="AA347" s="39">
        <v>22.59</v>
      </c>
    </row>
    <row r="348" spans="25:27" x14ac:dyDescent="0.15">
      <c r="Y348" t="str">
        <v>U1588B-3H</v>
      </c>
      <c r="Z348" t="str">
        <v>U1588B-3H-7</v>
      </c>
      <c r="AA348" s="39">
        <v>24.05</v>
      </c>
    </row>
    <row r="349" spans="25:27" x14ac:dyDescent="0.15">
      <c r="Y349" t="str">
        <v>U1588B-3H</v>
      </c>
      <c r="Z349" t="str">
        <v>U1588B-3H-CC</v>
      </c>
      <c r="AA349" s="39">
        <v>24.73</v>
      </c>
    </row>
    <row r="350" spans="25:27" x14ac:dyDescent="0.15">
      <c r="Y350" t="str">
        <v>U1588B-4H</v>
      </c>
      <c r="Z350" t="str">
        <v>U1588B-4H-1</v>
      </c>
      <c r="AA350" s="39">
        <v>24.8</v>
      </c>
    </row>
    <row r="351" spans="25:27" x14ac:dyDescent="0.15">
      <c r="Y351" t="str">
        <v>U1588B-4H</v>
      </c>
      <c r="Z351" t="str">
        <v>U1588B-4H-2</v>
      </c>
      <c r="AA351" s="39">
        <v>26.26</v>
      </c>
    </row>
    <row r="352" spans="25:27" x14ac:dyDescent="0.15">
      <c r="Y352" t="str">
        <v>U1588B-4H</v>
      </c>
      <c r="Z352" t="str">
        <v>U1588B-4H-3</v>
      </c>
      <c r="AA352" s="39">
        <v>27.72</v>
      </c>
    </row>
    <row r="353" spans="25:27" x14ac:dyDescent="0.15">
      <c r="Y353" t="str">
        <v>U1588B-4H</v>
      </c>
      <c r="Z353" t="str">
        <v>U1588B-4H-4</v>
      </c>
      <c r="AA353" s="39">
        <v>29.18</v>
      </c>
    </row>
    <row r="354" spans="25:27" x14ac:dyDescent="0.15">
      <c r="Y354" t="str">
        <v>U1588B-4H</v>
      </c>
      <c r="Z354" t="str">
        <v>U1588B-4H-5</v>
      </c>
      <c r="AA354" s="39">
        <v>30.64</v>
      </c>
    </row>
    <row r="355" spans="25:27" x14ac:dyDescent="0.15">
      <c r="Y355" t="str">
        <v>U1588B-4H</v>
      </c>
      <c r="Z355" t="str">
        <v>U1588B-4H-6</v>
      </c>
      <c r="AA355" s="39">
        <v>32.1</v>
      </c>
    </row>
    <row r="356" spans="25:27" x14ac:dyDescent="0.15">
      <c r="Y356" t="str">
        <v>U1588B-4H</v>
      </c>
      <c r="Z356" t="str">
        <v>U1588B-4H-7</v>
      </c>
      <c r="AA356" s="39">
        <v>33.57</v>
      </c>
    </row>
    <row r="357" spans="25:27" x14ac:dyDescent="0.15">
      <c r="Y357" t="str">
        <v>U1588B-4H</v>
      </c>
      <c r="Z357" t="str">
        <v>U1588B-4H-CC</v>
      </c>
      <c r="AA357" s="39">
        <v>34.409999999999997</v>
      </c>
    </row>
    <row r="358" spans="25:27" x14ac:dyDescent="0.15">
      <c r="Y358" t="str">
        <v>U1588B-5H</v>
      </c>
      <c r="Z358" t="str">
        <v>U1588B-5H-1</v>
      </c>
      <c r="AA358" s="39">
        <v>34.299999999999997</v>
      </c>
    </row>
    <row r="359" spans="25:27" x14ac:dyDescent="0.15">
      <c r="Y359" t="str">
        <v>U1588B-5H</v>
      </c>
      <c r="Z359" t="str">
        <v>U1588B-5H-2</v>
      </c>
      <c r="AA359" s="39">
        <v>35.75</v>
      </c>
    </row>
    <row r="360" spans="25:27" x14ac:dyDescent="0.15">
      <c r="Y360" t="str">
        <v>U1588B-5H</v>
      </c>
      <c r="Z360" t="str">
        <v>U1588B-5H-3</v>
      </c>
      <c r="AA360" s="39">
        <v>37.21</v>
      </c>
    </row>
    <row r="361" spans="25:27" x14ac:dyDescent="0.15">
      <c r="Y361" t="str">
        <v>U1588B-5H</v>
      </c>
      <c r="Z361" t="str">
        <v>U1588B-5H-4</v>
      </c>
      <c r="AA361" s="39">
        <v>38.659999999999997</v>
      </c>
    </row>
    <row r="362" spans="25:27" x14ac:dyDescent="0.15">
      <c r="Y362" t="str">
        <v>U1588B-5H</v>
      </c>
      <c r="Z362" t="str">
        <v>U1588B-5H-5</v>
      </c>
      <c r="AA362" s="39">
        <v>40.119999999999997</v>
      </c>
    </row>
    <row r="363" spans="25:27" x14ac:dyDescent="0.15">
      <c r="Y363" t="str">
        <v>U1588B-5H</v>
      </c>
      <c r="Z363" t="str">
        <v>U1588B-5H-6</v>
      </c>
      <c r="AA363" s="39">
        <v>41.58</v>
      </c>
    </row>
    <row r="364" spans="25:27" x14ac:dyDescent="0.15">
      <c r="Y364" t="str">
        <v>U1588B-5H</v>
      </c>
      <c r="Z364" t="str">
        <v>U1588B-5H-7</v>
      </c>
      <c r="AA364" s="39">
        <v>43.04</v>
      </c>
    </row>
    <row r="365" spans="25:27" x14ac:dyDescent="0.15">
      <c r="Y365" t="str">
        <v>U1588B-5H</v>
      </c>
      <c r="Z365" t="str">
        <v>U1588B-5H-CC</v>
      </c>
      <c r="AA365" s="39">
        <v>43.58</v>
      </c>
    </row>
    <row r="366" spans="25:27" x14ac:dyDescent="0.15">
      <c r="Y366" t="str">
        <v>U1588B-6H</v>
      </c>
      <c r="Z366" t="str">
        <v>U1588B-6H-1</v>
      </c>
      <c r="AA366" s="39">
        <v>43.8</v>
      </c>
    </row>
    <row r="367" spans="25:27" x14ac:dyDescent="0.15">
      <c r="Y367" t="str">
        <v>U1588B-6H</v>
      </c>
      <c r="Z367" t="str">
        <v>U1588B-6H-2</v>
      </c>
      <c r="AA367" s="39">
        <v>45.26</v>
      </c>
    </row>
    <row r="368" spans="25:27" x14ac:dyDescent="0.15">
      <c r="Y368" t="str">
        <v>U1588B-6H</v>
      </c>
      <c r="Z368" t="str">
        <v>U1588B-6H-3</v>
      </c>
      <c r="AA368" s="39">
        <v>46.74</v>
      </c>
    </row>
    <row r="369" spans="25:27" x14ac:dyDescent="0.15">
      <c r="Y369" t="str">
        <v>U1588B-6H</v>
      </c>
      <c r="Z369" t="str">
        <v>U1588B-6H-4</v>
      </c>
      <c r="AA369" s="39">
        <v>48.24</v>
      </c>
    </row>
    <row r="370" spans="25:27" x14ac:dyDescent="0.15">
      <c r="Y370" t="str">
        <v>U1588B-6H</v>
      </c>
      <c r="Z370" t="str">
        <v>U1588B-6H-5</v>
      </c>
      <c r="AA370" s="39">
        <v>49.74</v>
      </c>
    </row>
    <row r="371" spans="25:27" x14ac:dyDescent="0.15">
      <c r="Y371" t="str">
        <v>U1588B-6H</v>
      </c>
      <c r="Z371" t="str">
        <v>U1588B-6H-6</v>
      </c>
      <c r="AA371" s="39">
        <v>51.22</v>
      </c>
    </row>
    <row r="372" spans="25:27" x14ac:dyDescent="0.15">
      <c r="Y372" t="str">
        <v>U1588B-6H</v>
      </c>
      <c r="Z372" t="str">
        <v>U1588B-6H-7</v>
      </c>
      <c r="AA372" s="39">
        <v>52.71</v>
      </c>
    </row>
    <row r="373" spans="25:27" x14ac:dyDescent="0.15">
      <c r="Y373" t="str">
        <v>U1588B-6H</v>
      </c>
      <c r="Z373" t="str">
        <v>U1588B-6H-CC</v>
      </c>
      <c r="AA373" s="39">
        <v>53.55</v>
      </c>
    </row>
    <row r="374" spans="25:27" x14ac:dyDescent="0.15">
      <c r="Y374" t="str">
        <v>U1588B-7H</v>
      </c>
      <c r="Z374" t="str">
        <v>U1588B-7H-1</v>
      </c>
      <c r="AA374" s="39">
        <v>53.3</v>
      </c>
    </row>
    <row r="375" spans="25:27" x14ac:dyDescent="0.15">
      <c r="Y375" t="str">
        <v>U1588B-7H</v>
      </c>
      <c r="Z375" t="str">
        <v>U1588B-7H-2</v>
      </c>
      <c r="AA375" s="39">
        <v>54.76</v>
      </c>
    </row>
    <row r="376" spans="25:27" x14ac:dyDescent="0.15">
      <c r="Y376" t="str">
        <v>U1588B-7H</v>
      </c>
      <c r="Z376" t="str">
        <v>U1588B-7H-3</v>
      </c>
      <c r="AA376" s="39">
        <v>56.26</v>
      </c>
    </row>
    <row r="377" spans="25:27" x14ac:dyDescent="0.15">
      <c r="Y377" t="str">
        <v>U1588B-7H</v>
      </c>
      <c r="Z377" t="str">
        <v>U1588B-7H-4</v>
      </c>
      <c r="AA377" s="39">
        <v>57.78</v>
      </c>
    </row>
    <row r="378" spans="25:27" x14ac:dyDescent="0.15">
      <c r="Y378" t="str">
        <v>U1588B-7H</v>
      </c>
      <c r="Z378" t="str">
        <v>U1588B-7H-5</v>
      </c>
      <c r="AA378" s="39">
        <v>59.3</v>
      </c>
    </row>
    <row r="379" spans="25:27" x14ac:dyDescent="0.15">
      <c r="Y379" t="str">
        <v>U1588B-7H</v>
      </c>
      <c r="Z379" t="str">
        <v>U1588B-7H-6</v>
      </c>
      <c r="AA379" s="39">
        <v>60.82</v>
      </c>
    </row>
    <row r="380" spans="25:27" x14ac:dyDescent="0.15">
      <c r="Y380" t="str">
        <v>U1588B-7H</v>
      </c>
      <c r="Z380" t="str">
        <v>U1588B-7H-7</v>
      </c>
      <c r="AA380" s="39">
        <v>62.35</v>
      </c>
    </row>
    <row r="381" spans="25:27" x14ac:dyDescent="0.15">
      <c r="Y381" t="str">
        <v>U1588B-7H</v>
      </c>
      <c r="Z381" t="str">
        <v>U1588B-7H-CC</v>
      </c>
      <c r="AA381" s="39">
        <v>63.23</v>
      </c>
    </row>
    <row r="382" spans="25:27" x14ac:dyDescent="0.15">
      <c r="Y382" t="str">
        <v>U1588B-8H</v>
      </c>
      <c r="Z382" t="str">
        <v>U1588B-8H-1</v>
      </c>
      <c r="AA382" s="39">
        <v>62.8</v>
      </c>
    </row>
    <row r="383" spans="25:27" x14ac:dyDescent="0.15">
      <c r="Y383" t="str">
        <v>U1588B-8H</v>
      </c>
      <c r="Z383" t="str">
        <v>U1588B-8H-2</v>
      </c>
      <c r="AA383" s="39">
        <v>64.3</v>
      </c>
    </row>
    <row r="384" spans="25:27" x14ac:dyDescent="0.15">
      <c r="Y384" t="str">
        <v>U1588B-8H</v>
      </c>
      <c r="Z384" t="str">
        <v>U1588B-8H-3</v>
      </c>
      <c r="AA384" s="39">
        <v>65.8</v>
      </c>
    </row>
    <row r="385" spans="25:27" x14ac:dyDescent="0.15">
      <c r="Y385" t="str">
        <v>U1588B-8H</v>
      </c>
      <c r="Z385" t="str">
        <v>U1588B-8H-4</v>
      </c>
      <c r="AA385" s="39">
        <v>67.33</v>
      </c>
    </row>
    <row r="386" spans="25:27" x14ac:dyDescent="0.15">
      <c r="Y386" t="str">
        <v>U1588B-8H</v>
      </c>
      <c r="Z386" t="str">
        <v>U1588B-8H-5</v>
      </c>
      <c r="AA386" s="39">
        <v>68.86</v>
      </c>
    </row>
    <row r="387" spans="25:27" x14ac:dyDescent="0.15">
      <c r="Y387" t="str">
        <v>U1588B-8H</v>
      </c>
      <c r="Z387" t="str">
        <v>U1588B-8H-6</v>
      </c>
      <c r="AA387" s="39">
        <v>69.77</v>
      </c>
    </row>
    <row r="388" spans="25:27" x14ac:dyDescent="0.15">
      <c r="Y388" t="str">
        <v>U1588B-8H</v>
      </c>
      <c r="Z388" t="str">
        <v>U1588B-8H-7</v>
      </c>
      <c r="AA388" s="39">
        <v>70.48</v>
      </c>
    </row>
    <row r="389" spans="25:27" x14ac:dyDescent="0.15">
      <c r="Y389" t="str">
        <v>U1588B-8H</v>
      </c>
      <c r="Z389" t="str">
        <v>U1588B-8H-8</v>
      </c>
      <c r="AA389" s="39">
        <v>72.02</v>
      </c>
    </row>
    <row r="390" spans="25:27" x14ac:dyDescent="0.15">
      <c r="Y390" t="str">
        <v>U1588B-8H</v>
      </c>
      <c r="Z390" t="str">
        <v>U1588B-8H-CC</v>
      </c>
      <c r="AA390" s="39">
        <v>73.03</v>
      </c>
    </row>
    <row r="391" spans="25:27" x14ac:dyDescent="0.15">
      <c r="Y391" t="str">
        <v>U1588B-9H</v>
      </c>
      <c r="Z391" t="str">
        <v>U1588B-9H-1</v>
      </c>
      <c r="AA391" s="39">
        <v>72.3</v>
      </c>
    </row>
    <row r="392" spans="25:27" x14ac:dyDescent="0.15">
      <c r="Y392" t="str">
        <v>U1588B-9H</v>
      </c>
      <c r="Z392" t="str">
        <v>U1588B-9H-2</v>
      </c>
      <c r="AA392" s="39">
        <v>73.790000000000006</v>
      </c>
    </row>
    <row r="393" spans="25:27" x14ac:dyDescent="0.15">
      <c r="Y393" t="str">
        <v>U1588B-9H</v>
      </c>
      <c r="Z393" t="str">
        <v>U1588B-9H-3</v>
      </c>
      <c r="AA393" s="39">
        <v>75.150000000000006</v>
      </c>
    </row>
    <row r="394" spans="25:27" x14ac:dyDescent="0.15">
      <c r="Y394" t="str">
        <v>U1588B-9H</v>
      </c>
      <c r="Z394" t="str">
        <v>U1588B-9H-4</v>
      </c>
      <c r="AA394" s="39">
        <v>76.62</v>
      </c>
    </row>
    <row r="395" spans="25:27" x14ac:dyDescent="0.15">
      <c r="Y395" t="str">
        <v>U1588B-9H</v>
      </c>
      <c r="Z395" t="str">
        <v>U1588B-9H-5</v>
      </c>
      <c r="AA395" s="39">
        <v>77.77</v>
      </c>
    </row>
    <row r="396" spans="25:27" x14ac:dyDescent="0.15">
      <c r="Y396" t="str">
        <v>U1588B-9H</v>
      </c>
      <c r="Z396" t="str">
        <v>U1588B-9H-6</v>
      </c>
      <c r="AA396" s="39">
        <v>78.92</v>
      </c>
    </row>
    <row r="397" spans="25:27" x14ac:dyDescent="0.15">
      <c r="Y397" t="str">
        <v>U1588B-9H</v>
      </c>
      <c r="Z397" t="str">
        <v>U1588B-9H-7</v>
      </c>
      <c r="AA397" s="39">
        <v>79.709999999999994</v>
      </c>
    </row>
    <row r="398" spans="25:27" x14ac:dyDescent="0.15">
      <c r="Y398" t="str">
        <v>U1588B-9H</v>
      </c>
      <c r="Z398" t="str">
        <v>U1588B-9H-8</v>
      </c>
      <c r="AA398" s="39">
        <v>81.25</v>
      </c>
    </row>
    <row r="399" spans="25:27" x14ac:dyDescent="0.15">
      <c r="Y399" t="str">
        <v>U1588B-9H</v>
      </c>
      <c r="Z399" t="str">
        <v>U1588B-9H-CC</v>
      </c>
      <c r="AA399" s="39">
        <v>82.39</v>
      </c>
    </row>
    <row r="400" spans="25:27" x14ac:dyDescent="0.15">
      <c r="Y400" t="str">
        <v>U1588B-10X</v>
      </c>
      <c r="Z400" t="str">
        <v>U1588B-10X-1</v>
      </c>
      <c r="AA400" s="39">
        <v>81.8</v>
      </c>
    </row>
    <row r="401" spans="25:27" x14ac:dyDescent="0.15">
      <c r="Y401" t="str">
        <v>U1588B-10X</v>
      </c>
      <c r="Z401" t="str">
        <v>U1588B-10X-2</v>
      </c>
      <c r="AA401" s="39">
        <v>83.26</v>
      </c>
    </row>
    <row r="402" spans="25:27" x14ac:dyDescent="0.15">
      <c r="Y402" t="str">
        <v>U1588B-10X</v>
      </c>
      <c r="Z402" t="str">
        <v>U1588B-10X-3</v>
      </c>
      <c r="AA402" s="39">
        <v>84.56</v>
      </c>
    </row>
    <row r="403" spans="25:27" x14ac:dyDescent="0.15">
      <c r="Y403" t="str">
        <v>U1588B-10X</v>
      </c>
      <c r="Z403" t="str">
        <v>U1588B-10X-4</v>
      </c>
      <c r="AA403" s="39">
        <v>86.02</v>
      </c>
    </row>
    <row r="404" spans="25:27" x14ac:dyDescent="0.15">
      <c r="Y404" t="str">
        <v>U1588B-10X</v>
      </c>
      <c r="Z404" t="str">
        <v>U1588B-10X-5</v>
      </c>
      <c r="AA404" s="39">
        <v>87.48</v>
      </c>
    </row>
    <row r="405" spans="25:27" x14ac:dyDescent="0.15">
      <c r="Y405" t="str">
        <v>U1588B-10X</v>
      </c>
      <c r="Z405" t="str">
        <v>U1588B-10X-CC</v>
      </c>
      <c r="AA405" s="39">
        <v>88.06</v>
      </c>
    </row>
    <row r="406" spans="25:27" x14ac:dyDescent="0.15">
      <c r="Y406" t="str">
        <v>U1588B-11X</v>
      </c>
      <c r="Z406" t="str">
        <v>U1588B-11X-1</v>
      </c>
      <c r="AA406" s="39">
        <v>86.6</v>
      </c>
    </row>
    <row r="407" spans="25:27" x14ac:dyDescent="0.15">
      <c r="Y407" t="str">
        <v>U1588B-11X</v>
      </c>
      <c r="Z407" t="str">
        <v>U1588B-11X-2</v>
      </c>
      <c r="AA407" s="39">
        <v>87.86</v>
      </c>
    </row>
    <row r="408" spans="25:27" x14ac:dyDescent="0.15">
      <c r="Y408" t="str">
        <v>U1588B-11X</v>
      </c>
      <c r="Z408" t="str">
        <v>U1588B-11X-3</v>
      </c>
      <c r="AA408" s="39">
        <v>89.32</v>
      </c>
    </row>
    <row r="409" spans="25:27" x14ac:dyDescent="0.15">
      <c r="Y409" t="str">
        <v>U1588B-11X</v>
      </c>
      <c r="Z409" t="str">
        <v>U1588B-11X-4</v>
      </c>
      <c r="AA409" s="39">
        <v>90.78</v>
      </c>
    </row>
    <row r="410" spans="25:27" x14ac:dyDescent="0.15">
      <c r="Y410" t="str">
        <v>U1588B-11X</v>
      </c>
      <c r="Z410" t="str">
        <v>U1588B-11X-5</v>
      </c>
      <c r="AA410" s="39">
        <v>91.99</v>
      </c>
    </row>
    <row r="411" spans="25:27" x14ac:dyDescent="0.15">
      <c r="Y411" t="str">
        <v>U1588B-11X</v>
      </c>
      <c r="Z411" t="str">
        <v>U1588B-11X-CC</v>
      </c>
      <c r="AA411" s="39">
        <v>92.51</v>
      </c>
    </row>
    <row r="412" spans="25:27" x14ac:dyDescent="0.15">
      <c r="Y412" t="str">
        <v>U1588B-12X</v>
      </c>
      <c r="Z412" t="str">
        <v>U1588B-12X-1</v>
      </c>
      <c r="AA412" s="39">
        <v>91.5</v>
      </c>
    </row>
    <row r="413" spans="25:27" x14ac:dyDescent="0.15">
      <c r="Y413" t="str">
        <v>U1588B-12X</v>
      </c>
      <c r="Z413" t="str">
        <v>U1588B-12X-2</v>
      </c>
      <c r="AA413" s="39">
        <v>92.96</v>
      </c>
    </row>
    <row r="414" spans="25:27" x14ac:dyDescent="0.15">
      <c r="Y414" t="str">
        <v>U1588B-12X</v>
      </c>
      <c r="Z414" t="str">
        <v>U1588B-12X-3</v>
      </c>
      <c r="AA414" s="39">
        <v>94.42</v>
      </c>
    </row>
    <row r="415" spans="25:27" x14ac:dyDescent="0.15">
      <c r="Y415" t="str">
        <v>U1588B-12X</v>
      </c>
      <c r="Z415" t="str">
        <v>U1588B-12X-4</v>
      </c>
      <c r="AA415" s="39">
        <v>95.88</v>
      </c>
    </row>
    <row r="416" spans="25:27" x14ac:dyDescent="0.15">
      <c r="Y416" t="str">
        <v>U1588B-12X</v>
      </c>
      <c r="Z416" t="str">
        <v>U1588B-12X-5</v>
      </c>
      <c r="AA416" s="39">
        <v>97.34</v>
      </c>
    </row>
    <row r="417" spans="25:27" x14ac:dyDescent="0.15">
      <c r="Y417" t="str">
        <v>U1588B-12X</v>
      </c>
      <c r="Z417" t="str">
        <v>U1588B-12X-CC</v>
      </c>
      <c r="AA417" s="39">
        <v>98.69</v>
      </c>
    </row>
    <row r="418" spans="25:27" x14ac:dyDescent="0.15">
      <c r="Y418" t="str">
        <v>U1588B-13X</v>
      </c>
      <c r="Z418" t="str">
        <v>U1588B-13X-1</v>
      </c>
      <c r="AA418" s="39">
        <v>96.3</v>
      </c>
    </row>
    <row r="419" spans="25:27" x14ac:dyDescent="0.15">
      <c r="Y419" t="str">
        <v>U1588B-13X</v>
      </c>
      <c r="Z419" t="str">
        <v>U1588B-13X-2</v>
      </c>
      <c r="AA419" s="39">
        <v>97.75</v>
      </c>
    </row>
    <row r="420" spans="25:27" x14ac:dyDescent="0.15">
      <c r="Y420" t="str">
        <v>U1588B-13X</v>
      </c>
      <c r="Z420" t="str">
        <v>U1588B-13X-3</v>
      </c>
      <c r="AA420" s="39">
        <v>99.21</v>
      </c>
    </row>
    <row r="421" spans="25:27" x14ac:dyDescent="0.15">
      <c r="Y421" t="str">
        <v>U1588B-13X</v>
      </c>
      <c r="Z421" t="str">
        <v>U1588B-13X-4</v>
      </c>
      <c r="AA421" s="39">
        <v>100.67</v>
      </c>
    </row>
    <row r="422" spans="25:27" x14ac:dyDescent="0.15">
      <c r="Y422" t="str">
        <v>U1588B-13X</v>
      </c>
      <c r="Z422" t="str">
        <v>U1588B-13X-5</v>
      </c>
      <c r="AA422" s="39">
        <v>102.02</v>
      </c>
    </row>
    <row r="423" spans="25:27" x14ac:dyDescent="0.15">
      <c r="Y423" t="str">
        <v>U1588B-13X</v>
      </c>
      <c r="Z423" t="str">
        <v>U1588B-13X-CC</v>
      </c>
      <c r="AA423" s="39">
        <v>102.54</v>
      </c>
    </row>
    <row r="424" spans="25:27" x14ac:dyDescent="0.15">
      <c r="Y424" t="str">
        <v>U1588B-14X</v>
      </c>
      <c r="Z424" t="str">
        <v>U1588B-14X-1</v>
      </c>
      <c r="AA424" s="39">
        <v>101.2</v>
      </c>
    </row>
    <row r="425" spans="25:27" x14ac:dyDescent="0.15">
      <c r="Y425" t="str">
        <v>U1588B-14X</v>
      </c>
      <c r="Z425" t="str">
        <v>U1588B-14X-2</v>
      </c>
      <c r="AA425" s="39">
        <v>102.66</v>
      </c>
    </row>
    <row r="426" spans="25:27" x14ac:dyDescent="0.15">
      <c r="Y426" t="str">
        <v>U1588B-14X</v>
      </c>
      <c r="Z426" t="str">
        <v>U1588B-14X-3</v>
      </c>
      <c r="AA426" s="39">
        <v>104.12</v>
      </c>
    </row>
    <row r="427" spans="25:27" x14ac:dyDescent="0.15">
      <c r="Y427" t="str">
        <v>U1588B-14X</v>
      </c>
      <c r="Z427" t="str">
        <v>U1588B-14X-4</v>
      </c>
      <c r="AA427" s="39">
        <v>105.57</v>
      </c>
    </row>
    <row r="428" spans="25:27" x14ac:dyDescent="0.15">
      <c r="Y428" t="str">
        <v>U1588B-14X</v>
      </c>
      <c r="Z428" t="str">
        <v>U1588B-14X-5</v>
      </c>
      <c r="AA428" s="39">
        <v>107.03</v>
      </c>
    </row>
    <row r="429" spans="25:27" x14ac:dyDescent="0.15">
      <c r="Y429" t="str">
        <v>U1588B-14X</v>
      </c>
      <c r="Z429" t="str">
        <v>U1588B-14X-6</v>
      </c>
      <c r="AA429" s="39">
        <v>108.27</v>
      </c>
    </row>
    <row r="430" spans="25:27" x14ac:dyDescent="0.15">
      <c r="Y430" t="str">
        <v>U1588B-14X</v>
      </c>
      <c r="Z430" t="str">
        <v>U1588B-14X-CC</v>
      </c>
      <c r="AA430" s="39">
        <v>108.79</v>
      </c>
    </row>
    <row r="431" spans="25:27" x14ac:dyDescent="0.15">
      <c r="Y431" t="str">
        <v>U1588B-15X</v>
      </c>
      <c r="Z431" t="str">
        <v>U1588B-15X-1</v>
      </c>
      <c r="AA431" s="39">
        <v>106</v>
      </c>
    </row>
    <row r="432" spans="25:27" x14ac:dyDescent="0.15">
      <c r="Y432" t="str">
        <v>U1588B-15X</v>
      </c>
      <c r="Z432" t="str">
        <v>U1588B-15X-2</v>
      </c>
      <c r="AA432" s="39">
        <v>107.45</v>
      </c>
    </row>
    <row r="433" spans="25:27" x14ac:dyDescent="0.15">
      <c r="Y433" t="str">
        <v>U1588B-15X</v>
      </c>
      <c r="Z433" t="str">
        <v>U1588B-15X-3</v>
      </c>
      <c r="AA433" s="39">
        <v>108.91</v>
      </c>
    </row>
    <row r="434" spans="25:27" x14ac:dyDescent="0.15">
      <c r="Y434" t="str">
        <v>U1588B-15X</v>
      </c>
      <c r="Z434" t="str">
        <v>U1588B-15X-4</v>
      </c>
      <c r="AA434" s="39">
        <v>110.37</v>
      </c>
    </row>
    <row r="435" spans="25:27" x14ac:dyDescent="0.15">
      <c r="Y435" t="str">
        <v>U1588B-15X</v>
      </c>
      <c r="Z435" t="str">
        <v>U1588B-15X-5</v>
      </c>
      <c r="AA435" s="39">
        <v>111.83</v>
      </c>
    </row>
    <row r="436" spans="25:27" x14ac:dyDescent="0.15">
      <c r="Y436" t="str">
        <v>U1588B-15X</v>
      </c>
      <c r="Z436" t="str">
        <v>U1588B-15X-CC</v>
      </c>
      <c r="AA436" s="39">
        <v>113.17</v>
      </c>
    </row>
    <row r="437" spans="25:27" x14ac:dyDescent="0.15">
      <c r="Y437" t="str">
        <v>U1588B-16X</v>
      </c>
      <c r="Z437" t="str">
        <v>U1588B-16X-1</v>
      </c>
      <c r="AA437" s="39">
        <v>110.9</v>
      </c>
    </row>
    <row r="438" spans="25:27" x14ac:dyDescent="0.15">
      <c r="Y438" t="str">
        <v>U1588B-16X</v>
      </c>
      <c r="Z438" t="str">
        <v>U1588B-16X-2</v>
      </c>
      <c r="AA438" s="39">
        <v>112.36</v>
      </c>
    </row>
    <row r="439" spans="25:27" x14ac:dyDescent="0.15">
      <c r="Y439" t="str">
        <v>U1588B-16X</v>
      </c>
      <c r="Z439" t="str">
        <v>U1588B-16X-3</v>
      </c>
      <c r="AA439" s="39">
        <v>113.83</v>
      </c>
    </row>
    <row r="440" spans="25:27" x14ac:dyDescent="0.15">
      <c r="Y440" t="str">
        <v>U1588B-16X</v>
      </c>
      <c r="Z440" t="str">
        <v>U1588B-16X-4</v>
      </c>
      <c r="AA440" s="39">
        <v>115.29</v>
      </c>
    </row>
    <row r="441" spans="25:27" x14ac:dyDescent="0.15">
      <c r="Y441" t="str">
        <v>U1588B-16X</v>
      </c>
      <c r="Z441" t="str">
        <v>U1588B-16X-5</v>
      </c>
      <c r="AA441" s="39">
        <v>116.75</v>
      </c>
    </row>
    <row r="442" spans="25:27" x14ac:dyDescent="0.15">
      <c r="Y442" t="str">
        <v>U1588B-16X</v>
      </c>
      <c r="Z442" t="str">
        <v>U1588B-16X-CC</v>
      </c>
      <c r="AA442" s="39">
        <v>117.96</v>
      </c>
    </row>
    <row r="443" spans="25:27" x14ac:dyDescent="0.15">
      <c r="Y443" t="str">
        <v>U1588B-17X</v>
      </c>
      <c r="Z443" t="str">
        <v>U1588B-17X-1</v>
      </c>
      <c r="AA443" s="39">
        <v>115.7</v>
      </c>
    </row>
    <row r="444" spans="25:27" x14ac:dyDescent="0.15">
      <c r="Y444" t="str">
        <v>U1588B-17X</v>
      </c>
      <c r="Z444" t="str">
        <v>U1588B-17X-2</v>
      </c>
      <c r="AA444" s="39">
        <v>117.15</v>
      </c>
    </row>
    <row r="445" spans="25:27" x14ac:dyDescent="0.15">
      <c r="Y445" t="str">
        <v>U1588B-17X</v>
      </c>
      <c r="Z445" t="str">
        <v>U1588B-17X-3</v>
      </c>
      <c r="AA445" s="39">
        <v>118.61</v>
      </c>
    </row>
    <row r="446" spans="25:27" x14ac:dyDescent="0.15">
      <c r="Y446" t="str">
        <v>U1588B-17X</v>
      </c>
      <c r="Z446" t="str">
        <v>U1588B-17X-4</v>
      </c>
      <c r="AA446" s="39">
        <v>120.07</v>
      </c>
    </row>
    <row r="447" spans="25:27" x14ac:dyDescent="0.15">
      <c r="Y447" t="str">
        <v>U1588B-17X</v>
      </c>
      <c r="Z447" t="str">
        <v>U1588B-17X-5</v>
      </c>
      <c r="AA447" s="39">
        <v>121.53</v>
      </c>
    </row>
    <row r="448" spans="25:27" x14ac:dyDescent="0.15">
      <c r="Y448" t="str">
        <v>U1588B-17X</v>
      </c>
      <c r="Z448" t="str">
        <v>U1588B-17X-6</v>
      </c>
      <c r="AA448" s="39">
        <v>122.99</v>
      </c>
    </row>
    <row r="449" spans="25:27" x14ac:dyDescent="0.15">
      <c r="Y449" t="str">
        <v>U1588B-17X</v>
      </c>
      <c r="Z449" t="str">
        <v>U1588B-17X-7</v>
      </c>
      <c r="AA449" s="39">
        <v>124.11</v>
      </c>
    </row>
    <row r="450" spans="25:27" x14ac:dyDescent="0.15">
      <c r="Y450" t="str">
        <v>U1588B-17X</v>
      </c>
      <c r="Z450" t="str">
        <v>U1588B-17X-CC</v>
      </c>
      <c r="AA450" s="39">
        <v>124.62</v>
      </c>
    </row>
    <row r="451" spans="25:27" x14ac:dyDescent="0.15">
      <c r="Y451" t="str">
        <v>U1588B-18X</v>
      </c>
      <c r="Z451" t="str">
        <v>U1588B-18X-1</v>
      </c>
      <c r="AA451" s="39">
        <v>121.7</v>
      </c>
    </row>
    <row r="452" spans="25:27" x14ac:dyDescent="0.15">
      <c r="Y452" t="str">
        <v>U1588B-18X</v>
      </c>
      <c r="Z452" t="str">
        <v>U1588B-18X-2</v>
      </c>
      <c r="AA452" s="39">
        <v>123.15</v>
      </c>
    </row>
    <row r="453" spans="25:27" x14ac:dyDescent="0.15">
      <c r="Y453" t="str">
        <v>U1588B-18X</v>
      </c>
      <c r="Z453" t="str">
        <v>U1588B-18X-3</v>
      </c>
      <c r="AA453" s="39">
        <v>124.61</v>
      </c>
    </row>
    <row r="454" spans="25:27" x14ac:dyDescent="0.15">
      <c r="Y454" t="str">
        <v>U1588B-18X</v>
      </c>
      <c r="Z454" t="str">
        <v>U1588B-18X-4</v>
      </c>
      <c r="AA454" s="39">
        <v>126.07</v>
      </c>
    </row>
    <row r="455" spans="25:27" x14ac:dyDescent="0.15">
      <c r="Y455" t="str">
        <v>U1588B-18X</v>
      </c>
      <c r="Z455" t="str">
        <v>U1588B-18X-5</v>
      </c>
      <c r="AA455" s="39">
        <v>127.53</v>
      </c>
    </row>
    <row r="456" spans="25:27" x14ac:dyDescent="0.15">
      <c r="Y456" t="str">
        <v>U1588B-18X</v>
      </c>
      <c r="Z456" t="str">
        <v>U1588B-18X-6</v>
      </c>
      <c r="AA456" s="39">
        <v>129</v>
      </c>
    </row>
    <row r="457" spans="25:27" x14ac:dyDescent="0.15">
      <c r="Y457" t="str">
        <v>U1588B-18X</v>
      </c>
      <c r="Z457" t="str">
        <v>U1588B-18X-CC</v>
      </c>
      <c r="AA457" s="39">
        <v>129.87</v>
      </c>
    </row>
    <row r="458" spans="25:27" x14ac:dyDescent="0.15">
      <c r="Y458" t="str">
        <v>U1588B-19X</v>
      </c>
      <c r="Z458" t="str">
        <v>U1588B-19X-1</v>
      </c>
      <c r="AA458" s="39">
        <v>126.7</v>
      </c>
    </row>
    <row r="459" spans="25:27" x14ac:dyDescent="0.15">
      <c r="Y459" t="str">
        <v>U1588B-19X</v>
      </c>
      <c r="Z459" t="str">
        <v>U1588B-19X-2</v>
      </c>
      <c r="AA459" s="39">
        <v>128.15</v>
      </c>
    </row>
    <row r="460" spans="25:27" x14ac:dyDescent="0.15">
      <c r="Y460" t="str">
        <v>U1588B-19X</v>
      </c>
      <c r="Z460" t="str">
        <v>U1588B-19X-3</v>
      </c>
      <c r="AA460" s="39">
        <v>129.61000000000001</v>
      </c>
    </row>
    <row r="461" spans="25:27" x14ac:dyDescent="0.15">
      <c r="Y461" t="str">
        <v>U1588B-19X</v>
      </c>
      <c r="Z461" t="str">
        <v>U1588B-19X-4</v>
      </c>
      <c r="AA461" s="39">
        <v>131.07</v>
      </c>
    </row>
    <row r="462" spans="25:27" x14ac:dyDescent="0.15">
      <c r="Y462" t="str">
        <v>U1588B-19X</v>
      </c>
      <c r="Z462" t="str">
        <v>U1588B-19X-5</v>
      </c>
      <c r="AA462" s="39">
        <v>132.53</v>
      </c>
    </row>
    <row r="463" spans="25:27" x14ac:dyDescent="0.15">
      <c r="Y463" t="str">
        <v>U1588B-19X</v>
      </c>
      <c r="Z463" t="str">
        <v>U1588B-19X-CC</v>
      </c>
      <c r="AA463" s="39">
        <v>133.08000000000001</v>
      </c>
    </row>
    <row r="464" spans="25:27" x14ac:dyDescent="0.15">
      <c r="Y464" t="str">
        <v>U1588B-20X</v>
      </c>
      <c r="Z464" t="str">
        <v>U1588B-20X-1</v>
      </c>
      <c r="AA464" s="39">
        <v>131.4</v>
      </c>
    </row>
    <row r="465" spans="25:27" x14ac:dyDescent="0.15">
      <c r="Y465" t="str">
        <v>U1588B-20X</v>
      </c>
      <c r="Z465" t="str">
        <v>U1588B-20X-2</v>
      </c>
      <c r="AA465" s="39">
        <v>132.86000000000001</v>
      </c>
    </row>
    <row r="466" spans="25:27" x14ac:dyDescent="0.15">
      <c r="Y466" t="str">
        <v>U1588B-20X</v>
      </c>
      <c r="Z466" t="str">
        <v>U1588B-20X-3</v>
      </c>
      <c r="AA466" s="39">
        <v>134.33000000000001</v>
      </c>
    </row>
    <row r="467" spans="25:27" x14ac:dyDescent="0.15">
      <c r="Y467" t="str">
        <v>U1588B-20X</v>
      </c>
      <c r="Z467" t="str">
        <v>U1588B-20X-4</v>
      </c>
      <c r="AA467" s="39">
        <v>135.81</v>
      </c>
    </row>
    <row r="468" spans="25:27" x14ac:dyDescent="0.15">
      <c r="Y468" t="str">
        <v>U1588B-20X</v>
      </c>
      <c r="Z468" t="str">
        <v>U1588B-20X-5</v>
      </c>
      <c r="AA468" s="39">
        <v>137.28</v>
      </c>
    </row>
    <row r="469" spans="25:27" x14ac:dyDescent="0.15">
      <c r="Y469" t="str">
        <v>U1588B-20X</v>
      </c>
      <c r="Z469" t="str">
        <v>U1588B-20X-CC</v>
      </c>
      <c r="AA469" s="39">
        <v>138.19</v>
      </c>
    </row>
    <row r="470" spans="25:27" x14ac:dyDescent="0.15">
      <c r="Y470" t="str">
        <v>U1588B-21X</v>
      </c>
      <c r="Z470" t="str">
        <v>U1588B-21X-1</v>
      </c>
      <c r="AA470" s="39">
        <v>136.30000000000001</v>
      </c>
    </row>
    <row r="471" spans="25:27" x14ac:dyDescent="0.15">
      <c r="Y471" t="str">
        <v>U1588B-21X</v>
      </c>
      <c r="Z471" t="str">
        <v>U1588B-21X-2</v>
      </c>
      <c r="AA471" s="39">
        <v>137.77000000000001</v>
      </c>
    </row>
    <row r="472" spans="25:27" x14ac:dyDescent="0.15">
      <c r="Y472" t="str">
        <v>U1588B-21X</v>
      </c>
      <c r="Z472" t="str">
        <v>U1588B-21X-3</v>
      </c>
      <c r="AA472" s="39">
        <v>139.24</v>
      </c>
    </row>
    <row r="473" spans="25:27" x14ac:dyDescent="0.15">
      <c r="Y473" t="str">
        <v>U1588B-21X</v>
      </c>
      <c r="Z473" t="str">
        <v>U1588B-21X-4</v>
      </c>
      <c r="AA473" s="39">
        <v>140.72</v>
      </c>
    </row>
    <row r="474" spans="25:27" x14ac:dyDescent="0.15">
      <c r="Y474" t="str">
        <v>U1588B-21X</v>
      </c>
      <c r="Z474" t="str">
        <v>U1588B-21X-5</v>
      </c>
      <c r="AA474" s="39">
        <v>142.19999999999999</v>
      </c>
    </row>
    <row r="475" spans="25:27" x14ac:dyDescent="0.15">
      <c r="Y475" t="str">
        <v>U1588B-21X</v>
      </c>
      <c r="Z475" t="str">
        <v>U1588B-21X-6</v>
      </c>
      <c r="AA475" s="39">
        <v>143.24</v>
      </c>
    </row>
    <row r="476" spans="25:27" x14ac:dyDescent="0.15">
      <c r="Y476" t="str">
        <v>U1588B-21X</v>
      </c>
      <c r="Z476" t="str">
        <v>U1588B-21X-CC</v>
      </c>
      <c r="AA476" s="39">
        <v>143.77000000000001</v>
      </c>
    </row>
    <row r="477" spans="25:27" x14ac:dyDescent="0.15">
      <c r="Y477" t="str">
        <v>U1588B-22X</v>
      </c>
      <c r="Z477" t="str">
        <v>U1588B-22X-1</v>
      </c>
      <c r="AA477" s="39">
        <v>141.1</v>
      </c>
    </row>
    <row r="478" spans="25:27" x14ac:dyDescent="0.15">
      <c r="Y478" t="str">
        <v>U1588B-22X</v>
      </c>
      <c r="Z478" t="str">
        <v>U1588B-22X-2</v>
      </c>
      <c r="AA478" s="39">
        <v>142.58000000000001</v>
      </c>
    </row>
    <row r="479" spans="25:27" x14ac:dyDescent="0.15">
      <c r="Y479" t="str">
        <v>U1588B-22X</v>
      </c>
      <c r="Z479" t="str">
        <v>U1588B-22X-3</v>
      </c>
      <c r="AA479" s="39">
        <v>144.06</v>
      </c>
    </row>
    <row r="480" spans="25:27" x14ac:dyDescent="0.15">
      <c r="Y480" t="str">
        <v>U1588B-22X</v>
      </c>
      <c r="Z480" t="str">
        <v>U1588B-22X-4</v>
      </c>
      <c r="AA480" s="39">
        <v>145.55000000000001</v>
      </c>
    </row>
    <row r="481" spans="25:27" x14ac:dyDescent="0.15">
      <c r="Y481" t="str">
        <v>U1588B-22X</v>
      </c>
      <c r="Z481" t="str">
        <v>U1588B-22X-5</v>
      </c>
      <c r="AA481" s="39">
        <v>147.04</v>
      </c>
    </row>
    <row r="482" spans="25:27" x14ac:dyDescent="0.15">
      <c r="Y482" t="str">
        <v>U1588B-22X</v>
      </c>
      <c r="Z482" t="str">
        <v>U1588B-22X-CC</v>
      </c>
      <c r="AA482" s="39">
        <v>148.21</v>
      </c>
    </row>
    <row r="483" spans="25:27" x14ac:dyDescent="0.15">
      <c r="Y483" t="str">
        <v>U1588B-23X</v>
      </c>
      <c r="Z483" t="str">
        <v>U1588B-23X-1</v>
      </c>
      <c r="AA483" s="39">
        <v>146</v>
      </c>
    </row>
    <row r="484" spans="25:27" x14ac:dyDescent="0.15">
      <c r="Y484" t="str">
        <v>U1588B-23X</v>
      </c>
      <c r="Z484" t="str">
        <v>U1588B-23X-2</v>
      </c>
      <c r="AA484" s="39">
        <v>147.49</v>
      </c>
    </row>
    <row r="485" spans="25:27" x14ac:dyDescent="0.15">
      <c r="Y485" t="str">
        <v>U1588B-23X</v>
      </c>
      <c r="Z485" t="str">
        <v>U1588B-23X-3</v>
      </c>
      <c r="AA485" s="39">
        <v>148.97999999999999</v>
      </c>
    </row>
    <row r="486" spans="25:27" x14ac:dyDescent="0.15">
      <c r="Y486" t="str">
        <v>U1588B-23X</v>
      </c>
      <c r="Z486" t="str">
        <v>U1588B-23X-4</v>
      </c>
      <c r="AA486" s="39">
        <v>150.47</v>
      </c>
    </row>
    <row r="487" spans="25:27" x14ac:dyDescent="0.15">
      <c r="Y487" t="str">
        <v>U1588B-23X</v>
      </c>
      <c r="Z487" t="str">
        <v>U1588B-23X-5</v>
      </c>
      <c r="AA487" s="39">
        <v>151.96</v>
      </c>
    </row>
    <row r="488" spans="25:27" x14ac:dyDescent="0.15">
      <c r="Y488" t="str">
        <v>U1588B-23X</v>
      </c>
      <c r="Z488" t="str">
        <v>U1588B-23X-CC</v>
      </c>
      <c r="AA488" s="39">
        <v>153.22999999999999</v>
      </c>
    </row>
    <row r="489" spans="25:27" x14ac:dyDescent="0.15">
      <c r="Y489" t="str">
        <v>U1588B-24X</v>
      </c>
      <c r="Z489" t="str">
        <v>U1588B-24X-1</v>
      </c>
      <c r="AA489" s="39">
        <v>150.80000000000001</v>
      </c>
    </row>
    <row r="490" spans="25:27" x14ac:dyDescent="0.15">
      <c r="Y490" t="str">
        <v>U1588B-24X</v>
      </c>
      <c r="Z490" t="str">
        <v>U1588B-24X-2</v>
      </c>
      <c r="AA490" s="39">
        <v>152.29</v>
      </c>
    </row>
    <row r="491" spans="25:27" x14ac:dyDescent="0.15">
      <c r="Y491" t="str">
        <v>U1588B-24X</v>
      </c>
      <c r="Z491" t="str">
        <v>U1588B-24X-3</v>
      </c>
      <c r="AA491" s="39">
        <v>153.78</v>
      </c>
    </row>
    <row r="492" spans="25:27" x14ac:dyDescent="0.15">
      <c r="Y492" t="str">
        <v>U1588B-24X</v>
      </c>
      <c r="Z492" t="str">
        <v>U1588B-24X-4</v>
      </c>
      <c r="AA492" s="39">
        <v>155.27000000000001</v>
      </c>
    </row>
    <row r="493" spans="25:27" x14ac:dyDescent="0.15">
      <c r="Y493" t="str">
        <v>U1588B-24X</v>
      </c>
      <c r="Z493" t="str">
        <v>U1588B-24X-5</v>
      </c>
      <c r="AA493" s="39">
        <v>156.62</v>
      </c>
    </row>
    <row r="494" spans="25:27" x14ac:dyDescent="0.15">
      <c r="Y494" t="str">
        <v>U1588B-24X</v>
      </c>
      <c r="Z494" t="str">
        <v>U1588B-24X-CC</v>
      </c>
      <c r="AA494" s="39">
        <v>157.13999999999999</v>
      </c>
    </row>
    <row r="495" spans="25:27" x14ac:dyDescent="0.15">
      <c r="Y495" t="str">
        <v>U1588B-25X</v>
      </c>
      <c r="Z495" t="str">
        <v>U1588B-25X-1</v>
      </c>
      <c r="AA495" s="39">
        <v>155.69999999999999</v>
      </c>
    </row>
    <row r="496" spans="25:27" x14ac:dyDescent="0.15">
      <c r="Y496" t="str">
        <v>U1588B-25X</v>
      </c>
      <c r="Z496" t="str">
        <v>U1588B-25X-2</v>
      </c>
      <c r="AA496" s="39">
        <v>157.19</v>
      </c>
    </row>
    <row r="497" spans="25:27" x14ac:dyDescent="0.15">
      <c r="Y497" t="str">
        <v>U1588B-25X</v>
      </c>
      <c r="Z497" t="str">
        <v>U1588B-25X-3</v>
      </c>
      <c r="AA497" s="39">
        <v>158.68</v>
      </c>
    </row>
    <row r="498" spans="25:27" x14ac:dyDescent="0.15">
      <c r="Y498" t="str">
        <v>U1588B-25X</v>
      </c>
      <c r="Z498" t="str">
        <v>U1588B-25X-4</v>
      </c>
      <c r="AA498" s="39">
        <v>160.16999999999999</v>
      </c>
    </row>
    <row r="499" spans="25:27" x14ac:dyDescent="0.15">
      <c r="Y499" t="str">
        <v>U1588B-25X</v>
      </c>
      <c r="Z499" t="str">
        <v>U1588B-25X-5</v>
      </c>
      <c r="AA499" s="39">
        <v>161.66</v>
      </c>
    </row>
    <row r="500" spans="25:27" x14ac:dyDescent="0.15">
      <c r="Y500" t="str">
        <v>U1588B-25X</v>
      </c>
      <c r="Z500" t="str">
        <v>U1588B-25X-6</v>
      </c>
      <c r="AA500" s="39">
        <v>162.66999999999999</v>
      </c>
    </row>
    <row r="501" spans="25:27" x14ac:dyDescent="0.15">
      <c r="Y501" t="str">
        <v>U1588B-25X</v>
      </c>
      <c r="Z501" t="str">
        <v>U1588B-25X-CC</v>
      </c>
      <c r="AA501" s="39">
        <v>163.19999999999999</v>
      </c>
    </row>
    <row r="502" spans="25:27" x14ac:dyDescent="0.15">
      <c r="Y502" t="str">
        <v>U1588B-26X</v>
      </c>
      <c r="Z502" t="str">
        <v>U1588B-26X-1</v>
      </c>
      <c r="AA502" s="39">
        <v>160.5</v>
      </c>
    </row>
    <row r="503" spans="25:27" x14ac:dyDescent="0.15">
      <c r="Y503" t="str">
        <v>U1588B-26X</v>
      </c>
      <c r="Z503" t="str">
        <v>U1588B-26X-2</v>
      </c>
      <c r="AA503" s="39">
        <v>161.99</v>
      </c>
    </row>
    <row r="504" spans="25:27" x14ac:dyDescent="0.15">
      <c r="Y504" t="str">
        <v>U1588B-26X</v>
      </c>
      <c r="Z504" t="str">
        <v>U1588B-26X-CC</v>
      </c>
      <c r="AA504" s="39">
        <v>163.44</v>
      </c>
    </row>
    <row r="505" spans="25:27" x14ac:dyDescent="0.15">
      <c r="Y505" t="str">
        <v>U1588B-27X</v>
      </c>
      <c r="Z505" t="str">
        <v>U1588B-27X-1</v>
      </c>
      <c r="AA505" s="39">
        <v>162.5</v>
      </c>
    </row>
    <row r="506" spans="25:27" x14ac:dyDescent="0.15">
      <c r="Y506" t="str">
        <v>U1588B-27X</v>
      </c>
      <c r="Z506" t="str">
        <v>U1588B-27X-2</v>
      </c>
      <c r="AA506" s="39">
        <v>163.99</v>
      </c>
    </row>
    <row r="507" spans="25:27" x14ac:dyDescent="0.15">
      <c r="Y507" t="str">
        <v>U1588B-27X</v>
      </c>
      <c r="Z507" t="str">
        <v>U1588B-27X-3</v>
      </c>
      <c r="AA507" s="39">
        <v>165.48</v>
      </c>
    </row>
    <row r="508" spans="25:27" x14ac:dyDescent="0.15">
      <c r="Y508" t="str">
        <v>U1588B-27X</v>
      </c>
      <c r="Z508" t="str">
        <v>U1588B-27X-4</v>
      </c>
      <c r="AA508" s="39">
        <v>166.96</v>
      </c>
    </row>
    <row r="509" spans="25:27" x14ac:dyDescent="0.15">
      <c r="Y509" t="str">
        <v>U1588B-27X</v>
      </c>
      <c r="Z509" t="str">
        <v>U1588B-27X-5</v>
      </c>
      <c r="AA509" s="39">
        <v>168.45</v>
      </c>
    </row>
    <row r="510" spans="25:27" x14ac:dyDescent="0.15">
      <c r="Y510" t="str">
        <v>U1588B-27X</v>
      </c>
      <c r="Z510" t="str">
        <v>U1588B-27X-CC</v>
      </c>
      <c r="AA510" s="39">
        <v>168.96</v>
      </c>
    </row>
    <row r="511" spans="25:27" x14ac:dyDescent="0.15">
      <c r="Y511" t="str">
        <v>U1588B-28X</v>
      </c>
      <c r="Z511" t="str">
        <v>U1588B-28X-1</v>
      </c>
      <c r="AA511" s="39">
        <v>167.3</v>
      </c>
    </row>
    <row r="512" spans="25:27" x14ac:dyDescent="0.15">
      <c r="Y512" t="str">
        <v>U1588B-28X</v>
      </c>
      <c r="Z512" t="str">
        <v>U1588B-28X-2</v>
      </c>
      <c r="AA512" s="39">
        <v>168.8</v>
      </c>
    </row>
    <row r="513" spans="25:27" x14ac:dyDescent="0.15">
      <c r="Y513" t="str">
        <v>U1588B-28X</v>
      </c>
      <c r="Z513" t="str">
        <v>U1588B-28X-3</v>
      </c>
      <c r="AA513" s="39">
        <v>170.29</v>
      </c>
    </row>
    <row r="514" spans="25:27" x14ac:dyDescent="0.15">
      <c r="Y514" t="str">
        <v>U1588B-28X</v>
      </c>
      <c r="Z514" t="str">
        <v>U1588B-28X-4</v>
      </c>
      <c r="AA514" s="39">
        <v>171.78</v>
      </c>
    </row>
    <row r="515" spans="25:27" x14ac:dyDescent="0.15">
      <c r="Y515" t="str">
        <v>U1588B-28X</v>
      </c>
      <c r="Z515" t="str">
        <v>U1588B-28X-5</v>
      </c>
      <c r="AA515" s="39">
        <v>173.27</v>
      </c>
    </row>
    <row r="516" spans="25:27" x14ac:dyDescent="0.15">
      <c r="Y516" t="str">
        <v>U1588B-28X</v>
      </c>
      <c r="Z516" t="str">
        <v>U1588B-28X-6</v>
      </c>
      <c r="AA516" s="39">
        <v>174.52</v>
      </c>
    </row>
    <row r="517" spans="25:27" x14ac:dyDescent="0.15">
      <c r="Y517" t="str">
        <v>U1588B-28X</v>
      </c>
      <c r="Z517" t="str">
        <v>U1588B-28X-CC</v>
      </c>
      <c r="AA517" s="39">
        <v>175.12</v>
      </c>
    </row>
    <row r="518" spans="25:27" x14ac:dyDescent="0.15">
      <c r="Y518" t="str">
        <v>U1588B-29X</v>
      </c>
      <c r="Z518" t="str">
        <v>U1588B-29X-1</v>
      </c>
      <c r="AA518" s="39">
        <v>172.2</v>
      </c>
    </row>
    <row r="519" spans="25:27" x14ac:dyDescent="0.15">
      <c r="Y519" t="str">
        <v>U1588B-29X</v>
      </c>
      <c r="Z519" t="str">
        <v>U1588B-29X-2</v>
      </c>
      <c r="AA519" s="39">
        <v>173.69</v>
      </c>
    </row>
    <row r="520" spans="25:27" x14ac:dyDescent="0.15">
      <c r="Y520" t="str">
        <v>U1588B-29X</v>
      </c>
      <c r="Z520" t="str">
        <v>U1588B-29X-3</v>
      </c>
      <c r="AA520" s="39">
        <v>175.18</v>
      </c>
    </row>
    <row r="521" spans="25:27" x14ac:dyDescent="0.15">
      <c r="Y521" t="str">
        <v>U1588B-29X</v>
      </c>
      <c r="Z521" t="str">
        <v>U1588B-29X-4</v>
      </c>
      <c r="AA521" s="39">
        <v>176.67</v>
      </c>
    </row>
    <row r="522" spans="25:27" x14ac:dyDescent="0.15">
      <c r="Y522" t="str">
        <v>U1588B-29X</v>
      </c>
      <c r="Z522" t="str">
        <v>U1588B-29X-5</v>
      </c>
      <c r="AA522" s="39">
        <v>177.98</v>
      </c>
    </row>
    <row r="523" spans="25:27" x14ac:dyDescent="0.15">
      <c r="Y523" t="str">
        <v>U1588B-29X</v>
      </c>
      <c r="Z523" t="str">
        <v>U1588B-29X-CC</v>
      </c>
      <c r="AA523" s="39">
        <v>178.87</v>
      </c>
    </row>
    <row r="524" spans="25:27" x14ac:dyDescent="0.15">
      <c r="Y524" t="str">
        <v>U1588B-30X</v>
      </c>
      <c r="Z524" t="str">
        <v>U1588B-30X-1</v>
      </c>
      <c r="AA524" s="39">
        <v>177</v>
      </c>
    </row>
    <row r="525" spans="25:27" x14ac:dyDescent="0.15">
      <c r="Y525" t="str">
        <v>U1588B-30X</v>
      </c>
      <c r="Z525" t="str">
        <v>U1588B-30X-2</v>
      </c>
      <c r="AA525" s="39">
        <v>178.49</v>
      </c>
    </row>
    <row r="526" spans="25:27" x14ac:dyDescent="0.15">
      <c r="Y526" t="str">
        <v>U1588B-30X</v>
      </c>
      <c r="Z526" t="str">
        <v>U1588B-30X-3</v>
      </c>
      <c r="AA526" s="39">
        <v>179.99</v>
      </c>
    </row>
    <row r="527" spans="25:27" x14ac:dyDescent="0.15">
      <c r="Y527" t="str">
        <v>U1588B-30X</v>
      </c>
      <c r="Z527" t="str">
        <v>U1588B-30X-4</v>
      </c>
      <c r="AA527" s="39">
        <v>181.48</v>
      </c>
    </row>
    <row r="528" spans="25:27" x14ac:dyDescent="0.15">
      <c r="Y528" t="str">
        <v>U1588B-30X</v>
      </c>
      <c r="Z528" t="str">
        <v>U1588B-30X-5</v>
      </c>
      <c r="AA528" s="39">
        <v>182.97</v>
      </c>
    </row>
    <row r="529" spans="25:27" x14ac:dyDescent="0.15">
      <c r="Y529" t="str">
        <v>U1588B-30X</v>
      </c>
      <c r="Z529" t="str">
        <v>U1588B-30X-6</v>
      </c>
      <c r="AA529" s="39">
        <v>184.47</v>
      </c>
    </row>
    <row r="530" spans="25:27" x14ac:dyDescent="0.15">
      <c r="Y530" t="str">
        <v>U1588B-30X</v>
      </c>
      <c r="Z530" t="str">
        <v>U1588B-30X-CC</v>
      </c>
      <c r="AA530" s="39">
        <v>185.22</v>
      </c>
    </row>
    <row r="531" spans="25:27" x14ac:dyDescent="0.15">
      <c r="Y531" t="str">
        <v>U1588B-31X</v>
      </c>
      <c r="Z531" t="str">
        <v>U1588B-31X-1</v>
      </c>
      <c r="AA531" s="39">
        <v>181.9</v>
      </c>
    </row>
    <row r="532" spans="25:27" x14ac:dyDescent="0.15">
      <c r="Y532" t="str">
        <v>U1588B-31X</v>
      </c>
      <c r="Z532" t="str">
        <v>U1588B-31X-2</v>
      </c>
      <c r="AA532" s="39">
        <v>183.39</v>
      </c>
    </row>
    <row r="533" spans="25:27" x14ac:dyDescent="0.15">
      <c r="Y533" t="str">
        <v>U1588B-31X</v>
      </c>
      <c r="Z533" t="str">
        <v>U1588B-31X-3</v>
      </c>
      <c r="AA533" s="39">
        <v>184.89</v>
      </c>
    </row>
    <row r="534" spans="25:27" x14ac:dyDescent="0.15">
      <c r="Y534" t="str">
        <v>U1588B-31X</v>
      </c>
      <c r="Z534" t="str">
        <v>U1588B-31X-4</v>
      </c>
      <c r="AA534" s="39">
        <v>186.38</v>
      </c>
    </row>
    <row r="535" spans="25:27" x14ac:dyDescent="0.15">
      <c r="Y535" t="str">
        <v>U1588B-31X</v>
      </c>
      <c r="Z535" t="str">
        <v>U1588B-31X-5</v>
      </c>
      <c r="AA535" s="39">
        <v>187.46</v>
      </c>
    </row>
    <row r="536" spans="25:27" x14ac:dyDescent="0.15">
      <c r="Y536" t="str">
        <v>U1588B-31X</v>
      </c>
      <c r="Z536" t="str">
        <v>U1588B-31X-CC</v>
      </c>
      <c r="AA536" s="39">
        <v>188.07</v>
      </c>
    </row>
    <row r="537" spans="25:27" x14ac:dyDescent="0.15">
      <c r="Y537" t="str">
        <v>U1588B-32X</v>
      </c>
      <c r="Z537" t="str">
        <v>U1588B-32X-1</v>
      </c>
      <c r="AA537" s="39">
        <v>186.7</v>
      </c>
    </row>
    <row r="538" spans="25:27" x14ac:dyDescent="0.15">
      <c r="Y538" t="str">
        <v>U1588B-32X</v>
      </c>
      <c r="Z538" t="str">
        <v>U1588B-32X-2</v>
      </c>
      <c r="AA538" s="39">
        <v>188.19</v>
      </c>
    </row>
    <row r="539" spans="25:27" x14ac:dyDescent="0.15">
      <c r="Y539" t="str">
        <v>U1588B-32X</v>
      </c>
      <c r="Z539" t="str">
        <v>U1588B-32X-3</v>
      </c>
      <c r="AA539" s="39">
        <v>189.69</v>
      </c>
    </row>
    <row r="540" spans="25:27" x14ac:dyDescent="0.15">
      <c r="Y540" t="str">
        <v>U1588B-32X</v>
      </c>
      <c r="Z540" t="str">
        <v>U1588B-32X-4</v>
      </c>
      <c r="AA540" s="39">
        <v>191.19</v>
      </c>
    </row>
    <row r="541" spans="25:27" x14ac:dyDescent="0.15">
      <c r="Y541" t="str">
        <v>U1588B-32X</v>
      </c>
      <c r="Z541" t="str">
        <v>U1588B-32X-5</v>
      </c>
      <c r="AA541" s="39">
        <v>192.69</v>
      </c>
    </row>
    <row r="542" spans="25:27" x14ac:dyDescent="0.15">
      <c r="Y542" t="str">
        <v>U1588B-32X</v>
      </c>
      <c r="Z542" t="str">
        <v>U1588B-32X-CC</v>
      </c>
      <c r="AA542" s="39">
        <v>193.45</v>
      </c>
    </row>
    <row r="543" spans="25:27" x14ac:dyDescent="0.15">
      <c r="Y543" t="str">
        <v>U1588B-33X</v>
      </c>
      <c r="Z543" t="str">
        <v>U1588B-33X-1</v>
      </c>
      <c r="AA543" s="39">
        <v>191.6</v>
      </c>
    </row>
    <row r="544" spans="25:27" x14ac:dyDescent="0.15">
      <c r="Y544" t="str">
        <v>U1588B-33X</v>
      </c>
      <c r="Z544" t="str">
        <v>U1588B-33X-2</v>
      </c>
      <c r="AA544" s="39">
        <v>193.1</v>
      </c>
    </row>
    <row r="545" spans="25:27" x14ac:dyDescent="0.15">
      <c r="Y545" t="str">
        <v>U1588B-33X</v>
      </c>
      <c r="Z545" t="str">
        <v>U1588B-33X-3</v>
      </c>
      <c r="AA545" s="39">
        <v>194.6</v>
      </c>
    </row>
    <row r="546" spans="25:27" x14ac:dyDescent="0.15">
      <c r="Y546" t="str">
        <v>U1588B-33X</v>
      </c>
      <c r="Z546" t="str">
        <v>U1588B-33X-4</v>
      </c>
      <c r="AA546" s="39">
        <v>196.09</v>
      </c>
    </row>
    <row r="547" spans="25:27" x14ac:dyDescent="0.15">
      <c r="Y547" t="str">
        <v>U1588B-33X</v>
      </c>
      <c r="Z547" t="str">
        <v>U1588B-33X-5</v>
      </c>
      <c r="AA547" s="39">
        <v>197.3</v>
      </c>
    </row>
    <row r="548" spans="25:27" x14ac:dyDescent="0.15">
      <c r="Y548" t="str">
        <v>U1588B-33X</v>
      </c>
      <c r="Z548" t="str">
        <v>U1588B-33X-CC</v>
      </c>
      <c r="AA548" s="39">
        <v>198.18</v>
      </c>
    </row>
    <row r="549" spans="25:27" x14ac:dyDescent="0.15">
      <c r="Y549" t="str">
        <v>U1588B-34X</v>
      </c>
      <c r="Z549" t="str">
        <v>U1588B-34X-1</v>
      </c>
      <c r="AA549" s="39">
        <v>196.4</v>
      </c>
    </row>
    <row r="550" spans="25:27" x14ac:dyDescent="0.15">
      <c r="Y550" t="str">
        <v>U1588B-34X</v>
      </c>
      <c r="Z550" t="str">
        <v>U1588B-34X-2</v>
      </c>
      <c r="AA550" s="39">
        <v>197.9</v>
      </c>
    </row>
    <row r="551" spans="25:27" x14ac:dyDescent="0.15">
      <c r="Y551" t="str">
        <v>U1588B-34X</v>
      </c>
      <c r="Z551" t="str">
        <v>U1588B-34X-3</v>
      </c>
      <c r="AA551" s="39">
        <v>199.4</v>
      </c>
    </row>
    <row r="552" spans="25:27" x14ac:dyDescent="0.15">
      <c r="Y552" t="str">
        <v>U1588B-34X</v>
      </c>
      <c r="Z552" t="str">
        <v>U1588B-34X-4</v>
      </c>
      <c r="AA552" s="39">
        <v>200.9</v>
      </c>
    </row>
    <row r="553" spans="25:27" x14ac:dyDescent="0.15">
      <c r="Y553" t="str">
        <v>U1588B-34X</v>
      </c>
      <c r="Z553" t="str">
        <v>U1588B-34X-5</v>
      </c>
      <c r="AA553" s="39">
        <v>202.11</v>
      </c>
    </row>
    <row r="554" spans="25:27" x14ac:dyDescent="0.15">
      <c r="Y554" t="str">
        <v>U1588B-34X</v>
      </c>
      <c r="Z554" t="str">
        <v>U1588B-34X-CC</v>
      </c>
      <c r="AA554" s="39">
        <v>202.9</v>
      </c>
    </row>
    <row r="555" spans="25:27" x14ac:dyDescent="0.15">
      <c r="Y555" t="str">
        <v>U1588B-35X</v>
      </c>
      <c r="Z555" t="str">
        <v>U1588B-35X-1</v>
      </c>
      <c r="AA555" s="39">
        <v>201.3</v>
      </c>
    </row>
    <row r="556" spans="25:27" x14ac:dyDescent="0.15">
      <c r="Y556" t="str">
        <v>U1588B-35X</v>
      </c>
      <c r="Z556" t="str">
        <v>U1588B-35X-2</v>
      </c>
      <c r="AA556" s="39">
        <v>202.79</v>
      </c>
    </row>
    <row r="557" spans="25:27" x14ac:dyDescent="0.15">
      <c r="Y557" t="str">
        <v>U1588B-35X</v>
      </c>
      <c r="Z557" t="str">
        <v>U1588B-35X-3</v>
      </c>
      <c r="AA557" s="39">
        <v>204.29</v>
      </c>
    </row>
    <row r="558" spans="25:27" x14ac:dyDescent="0.15">
      <c r="Y558" t="str">
        <v>U1588B-35X</v>
      </c>
      <c r="Z558" t="str">
        <v>U1588B-35X-4</v>
      </c>
      <c r="AA558" s="39">
        <v>205.8</v>
      </c>
    </row>
    <row r="559" spans="25:27" x14ac:dyDescent="0.15">
      <c r="Y559" t="str">
        <v>U1588B-35X</v>
      </c>
      <c r="Z559" t="str">
        <v>U1588B-35X-5</v>
      </c>
      <c r="AA559" s="39">
        <v>206.81</v>
      </c>
    </row>
    <row r="560" spans="25:27" x14ac:dyDescent="0.15">
      <c r="Y560" t="str">
        <v>U1588B-35X</v>
      </c>
      <c r="Z560" t="str">
        <v>U1588B-35X-CC</v>
      </c>
      <c r="AA560" s="39">
        <v>207.45</v>
      </c>
    </row>
    <row r="561" spans="25:27" x14ac:dyDescent="0.15">
      <c r="Y561" t="str">
        <v>U1588B-36X</v>
      </c>
      <c r="Z561" t="str">
        <v>U1588B-36X-1</v>
      </c>
      <c r="AA561" s="39">
        <v>206.1</v>
      </c>
    </row>
    <row r="562" spans="25:27" x14ac:dyDescent="0.15">
      <c r="Y562" t="str">
        <v>U1588B-36X</v>
      </c>
      <c r="Z562" t="str">
        <v>U1588B-36X-2</v>
      </c>
      <c r="AA562" s="39">
        <v>207.6</v>
      </c>
    </row>
    <row r="563" spans="25:27" x14ac:dyDescent="0.15">
      <c r="Y563" t="str">
        <v>U1588B-36X</v>
      </c>
      <c r="Z563" t="str">
        <v>U1588B-36X-3</v>
      </c>
      <c r="AA563" s="39">
        <v>209.1</v>
      </c>
    </row>
    <row r="564" spans="25:27" x14ac:dyDescent="0.15">
      <c r="Y564" t="str">
        <v>U1588B-36X</v>
      </c>
      <c r="Z564" t="str">
        <v>U1588B-36X-4</v>
      </c>
      <c r="AA564" s="39">
        <v>210.6</v>
      </c>
    </row>
    <row r="565" spans="25:27" x14ac:dyDescent="0.15">
      <c r="Y565" t="str">
        <v>U1588B-36X</v>
      </c>
      <c r="Z565" t="str">
        <v>U1588B-36X-5</v>
      </c>
      <c r="AA565" s="39">
        <v>212.09</v>
      </c>
    </row>
    <row r="566" spans="25:27" x14ac:dyDescent="0.15">
      <c r="Y566" t="str">
        <v>U1588B-36X</v>
      </c>
      <c r="Z566" t="str">
        <v>U1588B-36X-CC</v>
      </c>
      <c r="AA566" s="39">
        <v>212.89</v>
      </c>
    </row>
    <row r="567" spans="25:27" x14ac:dyDescent="0.15">
      <c r="Y567" t="str">
        <v>U1588B-37X</v>
      </c>
      <c r="Z567" t="str">
        <v>U1588B-37X-1</v>
      </c>
      <c r="AA567" s="39">
        <v>211</v>
      </c>
    </row>
    <row r="568" spans="25:27" x14ac:dyDescent="0.15">
      <c r="Y568" t="str">
        <v>U1588B-37X</v>
      </c>
      <c r="Z568" t="str">
        <v>U1588B-37X-2</v>
      </c>
      <c r="AA568" s="39">
        <v>212.5</v>
      </c>
    </row>
    <row r="569" spans="25:27" x14ac:dyDescent="0.15">
      <c r="Y569" t="str">
        <v>U1588B-37X</v>
      </c>
      <c r="Z569" t="str">
        <v>U1588B-37X-3</v>
      </c>
      <c r="AA569" s="39">
        <v>213.99</v>
      </c>
    </row>
    <row r="570" spans="25:27" x14ac:dyDescent="0.15">
      <c r="Y570" t="str">
        <v>U1588B-37X</v>
      </c>
      <c r="Z570" t="str">
        <v>U1588B-37X-4</v>
      </c>
      <c r="AA570" s="39">
        <v>215.49</v>
      </c>
    </row>
    <row r="571" spans="25:27" x14ac:dyDescent="0.15">
      <c r="Y571" t="str">
        <v>U1588B-37X</v>
      </c>
      <c r="Z571" t="str">
        <v>U1588B-37X-5</v>
      </c>
      <c r="AA571" s="39">
        <v>216.98</v>
      </c>
    </row>
    <row r="572" spans="25:27" x14ac:dyDescent="0.15">
      <c r="Y572" t="str">
        <v>U1588B-37X</v>
      </c>
      <c r="Z572" t="str">
        <v>U1588B-37X-CC</v>
      </c>
      <c r="AA572" s="39">
        <v>218.38</v>
      </c>
    </row>
    <row r="573" spans="25:27" x14ac:dyDescent="0.15">
      <c r="Y573" t="str">
        <v>U1588B-38X</v>
      </c>
      <c r="Z573" t="str">
        <v>U1588B-38X-1</v>
      </c>
      <c r="AA573" s="39">
        <v>215.8</v>
      </c>
    </row>
    <row r="574" spans="25:27" x14ac:dyDescent="0.15">
      <c r="Y574" t="str">
        <v>U1588B-38X</v>
      </c>
      <c r="Z574" t="str">
        <v>U1588B-38X-2</v>
      </c>
      <c r="AA574" s="39">
        <v>217.26</v>
      </c>
    </row>
    <row r="575" spans="25:27" x14ac:dyDescent="0.15">
      <c r="Y575" t="str">
        <v>U1588B-38X</v>
      </c>
      <c r="Z575" t="str">
        <v>U1588B-38X-3</v>
      </c>
      <c r="AA575" s="39">
        <v>218.71</v>
      </c>
    </row>
    <row r="576" spans="25:27" x14ac:dyDescent="0.15">
      <c r="Y576" t="str">
        <v>U1588B-38X</v>
      </c>
      <c r="Z576" t="str">
        <v>U1588B-38X-4</v>
      </c>
      <c r="AA576" s="39">
        <v>220.17</v>
      </c>
    </row>
    <row r="577" spans="25:27" x14ac:dyDescent="0.15">
      <c r="Y577" t="str">
        <v>U1588B-38X</v>
      </c>
      <c r="Z577" t="str">
        <v>U1588B-38X-5</v>
      </c>
      <c r="AA577" s="39">
        <v>221.63</v>
      </c>
    </row>
    <row r="578" spans="25:27" x14ac:dyDescent="0.15">
      <c r="Y578" t="str">
        <v>U1588B-38X</v>
      </c>
      <c r="Z578" t="str">
        <v>U1588B-38X-CC</v>
      </c>
      <c r="AA578" s="39">
        <v>222.49</v>
      </c>
    </row>
    <row r="579" spans="25:27" x14ac:dyDescent="0.15">
      <c r="Y579" t="str">
        <v>U1588B-39X</v>
      </c>
      <c r="Z579" t="str">
        <v>U1588B-39X-1</v>
      </c>
      <c r="AA579" s="39">
        <v>220.7</v>
      </c>
    </row>
    <row r="580" spans="25:27" x14ac:dyDescent="0.15">
      <c r="Y580" t="str">
        <v>U1588B-39X</v>
      </c>
      <c r="Z580" t="str">
        <v>U1588B-39X-2</v>
      </c>
      <c r="AA580" s="39">
        <v>222.19</v>
      </c>
    </row>
    <row r="581" spans="25:27" x14ac:dyDescent="0.15">
      <c r="Y581" t="str">
        <v>U1588B-39X</v>
      </c>
      <c r="Z581" t="str">
        <v>U1588B-39X-3</v>
      </c>
      <c r="AA581" s="39">
        <v>223.69</v>
      </c>
    </row>
    <row r="582" spans="25:27" x14ac:dyDescent="0.15">
      <c r="Y582" t="str">
        <v>U1588B-39X</v>
      </c>
      <c r="Z582" t="str">
        <v>U1588B-39X-4</v>
      </c>
      <c r="AA582" s="39">
        <v>225.18</v>
      </c>
    </row>
    <row r="583" spans="25:27" x14ac:dyDescent="0.15">
      <c r="Y583" t="str">
        <v>U1588B-39X</v>
      </c>
      <c r="Z583" t="str">
        <v>U1588B-39X-5</v>
      </c>
      <c r="AA583" s="39">
        <v>226.68</v>
      </c>
    </row>
    <row r="584" spans="25:27" x14ac:dyDescent="0.15">
      <c r="Y584" t="str">
        <v>U1588B-39X</v>
      </c>
      <c r="Z584" t="str">
        <v>U1588B-39X-CC</v>
      </c>
      <c r="AA584" s="39">
        <v>227.87</v>
      </c>
    </row>
    <row r="585" spans="25:27" x14ac:dyDescent="0.15">
      <c r="Y585" t="str">
        <v>U1588B-40X</v>
      </c>
      <c r="Z585" t="str">
        <v>U1588B-40X-1</v>
      </c>
      <c r="AA585" s="39">
        <v>225.5</v>
      </c>
    </row>
    <row r="586" spans="25:27" x14ac:dyDescent="0.15">
      <c r="Y586" t="str">
        <v>U1588B-40X</v>
      </c>
      <c r="Z586" t="str">
        <v>U1588B-40X-2</v>
      </c>
      <c r="AA586" s="39">
        <v>227</v>
      </c>
    </row>
    <row r="587" spans="25:27" x14ac:dyDescent="0.15">
      <c r="Y587" t="str">
        <v>U1588B-40X</v>
      </c>
      <c r="Z587" t="str">
        <v>U1588B-40X-3</v>
      </c>
      <c r="AA587" s="39">
        <v>228.49</v>
      </c>
    </row>
    <row r="588" spans="25:27" x14ac:dyDescent="0.15">
      <c r="Y588" t="str">
        <v>U1588B-40X</v>
      </c>
      <c r="Z588" t="str">
        <v>U1588B-40X-4</v>
      </c>
      <c r="AA588" s="39">
        <v>229.98</v>
      </c>
    </row>
    <row r="589" spans="25:27" x14ac:dyDescent="0.15">
      <c r="Y589" t="str">
        <v>U1588B-40X</v>
      </c>
      <c r="Z589" t="str">
        <v>U1588B-40X-5</v>
      </c>
      <c r="AA589" s="39">
        <v>231.08</v>
      </c>
    </row>
    <row r="590" spans="25:27" x14ac:dyDescent="0.15">
      <c r="Y590" t="str">
        <v>U1588B-40X</v>
      </c>
      <c r="Z590" t="str">
        <v>U1588B-40X-CC</v>
      </c>
      <c r="AA590" s="39">
        <v>231.59</v>
      </c>
    </row>
    <row r="591" spans="25:27" x14ac:dyDescent="0.15">
      <c r="Y591" t="str">
        <v>U1588B-41X</v>
      </c>
      <c r="Z591" t="str">
        <v>U1588B-41X-1</v>
      </c>
      <c r="AA591" s="39">
        <v>230.4</v>
      </c>
    </row>
    <row r="592" spans="25:27" x14ac:dyDescent="0.15">
      <c r="Y592" t="str">
        <v>U1588B-41X</v>
      </c>
      <c r="Z592" t="str">
        <v>U1588B-41X-2</v>
      </c>
      <c r="AA592" s="39">
        <v>231.89</v>
      </c>
    </row>
    <row r="593" spans="25:27" x14ac:dyDescent="0.15">
      <c r="Y593" t="str">
        <v>U1588B-41X</v>
      </c>
      <c r="Z593" t="str">
        <v>U1588B-41X-3</v>
      </c>
      <c r="AA593" s="39">
        <v>233.39</v>
      </c>
    </row>
    <row r="594" spans="25:27" x14ac:dyDescent="0.15">
      <c r="Y594" t="str">
        <v>U1588B-41X</v>
      </c>
      <c r="Z594" t="str">
        <v>U1588B-41X-4</v>
      </c>
      <c r="AA594" s="39">
        <v>234.89</v>
      </c>
    </row>
    <row r="595" spans="25:27" x14ac:dyDescent="0.15">
      <c r="Y595" t="str">
        <v>U1588B-41X</v>
      </c>
      <c r="Z595" t="str">
        <v>U1588B-41X-5</v>
      </c>
      <c r="AA595" s="39">
        <v>236.39</v>
      </c>
    </row>
    <row r="596" spans="25:27" x14ac:dyDescent="0.15">
      <c r="Y596" t="str">
        <v>U1588B-41X</v>
      </c>
      <c r="Z596" t="str">
        <v>U1588B-41X-CC</v>
      </c>
      <c r="AA596" s="39">
        <v>237.29</v>
      </c>
    </row>
    <row r="597" spans="25:27" x14ac:dyDescent="0.15">
      <c r="Y597" t="str">
        <v>U1588B-42X</v>
      </c>
      <c r="Z597" t="str">
        <v>U1588B-42X-1</v>
      </c>
      <c r="AA597" s="39">
        <v>235.2</v>
      </c>
    </row>
    <row r="598" spans="25:27" x14ac:dyDescent="0.15">
      <c r="Y598" t="str">
        <v>U1588B-42X</v>
      </c>
      <c r="Z598" t="str">
        <v>U1588B-42X-2</v>
      </c>
      <c r="AA598" s="39">
        <v>236.7</v>
      </c>
    </row>
    <row r="599" spans="25:27" x14ac:dyDescent="0.15">
      <c r="Y599" t="str">
        <v>U1588B-42X</v>
      </c>
      <c r="Z599" t="str">
        <v>U1588B-42X-3</v>
      </c>
      <c r="AA599" s="39">
        <v>238.19</v>
      </c>
    </row>
    <row r="600" spans="25:27" x14ac:dyDescent="0.15">
      <c r="Y600" t="str">
        <v>U1588B-42X</v>
      </c>
      <c r="Z600" t="str">
        <v>U1588B-42X-4</v>
      </c>
      <c r="AA600" s="39">
        <v>239.69</v>
      </c>
    </row>
    <row r="601" spans="25:27" x14ac:dyDescent="0.15">
      <c r="Y601" t="str">
        <v>U1588B-42X</v>
      </c>
      <c r="Z601" t="str">
        <v>U1588B-42X-5</v>
      </c>
      <c r="AA601" s="39">
        <v>241.19</v>
      </c>
    </row>
    <row r="602" spans="25:27" x14ac:dyDescent="0.15">
      <c r="Y602" t="str">
        <v>U1588B-42X</v>
      </c>
      <c r="Z602" t="str">
        <v>U1588B-42X-CC</v>
      </c>
      <c r="AA602" s="39">
        <v>242.18</v>
      </c>
    </row>
    <row r="603" spans="25:27" x14ac:dyDescent="0.15">
      <c r="Y603" t="str">
        <v>U1588B-43X</v>
      </c>
      <c r="Z603" t="str">
        <v>U1588B-43X-1</v>
      </c>
      <c r="AA603" s="39">
        <v>240.1</v>
      </c>
    </row>
    <row r="604" spans="25:27" x14ac:dyDescent="0.15">
      <c r="Y604" t="str">
        <v>U1588B-43X</v>
      </c>
      <c r="Z604" t="str">
        <v>U1588B-43X-2</v>
      </c>
      <c r="AA604" s="39">
        <v>241.59</v>
      </c>
    </row>
    <row r="605" spans="25:27" x14ac:dyDescent="0.15">
      <c r="Y605" t="str">
        <v>U1588B-43X</v>
      </c>
      <c r="Z605" t="str">
        <v>U1588B-43X-3</v>
      </c>
      <c r="AA605" s="39">
        <v>243.09</v>
      </c>
    </row>
    <row r="606" spans="25:27" x14ac:dyDescent="0.15">
      <c r="Y606" t="str">
        <v>U1588B-43X</v>
      </c>
      <c r="Z606" t="str">
        <v>U1588B-43X-4</v>
      </c>
      <c r="AA606" s="39">
        <v>244.59</v>
      </c>
    </row>
    <row r="607" spans="25:27" x14ac:dyDescent="0.15">
      <c r="Y607" t="str">
        <v>U1588B-43X</v>
      </c>
      <c r="Z607" t="str">
        <v>U1588B-43X-5</v>
      </c>
      <c r="AA607" s="39">
        <v>245.74</v>
      </c>
    </row>
    <row r="608" spans="25:27" x14ac:dyDescent="0.15">
      <c r="Y608" t="str">
        <v>U1588B-43X</v>
      </c>
      <c r="Z608" t="str">
        <v>U1588B-43X-CC</v>
      </c>
      <c r="AA608" s="39">
        <v>246.25</v>
      </c>
    </row>
    <row r="609" spans="25:27" x14ac:dyDescent="0.15">
      <c r="Y609" t="str">
        <v>U1588B-44X</v>
      </c>
      <c r="Z609" t="str">
        <v>U1588B-44X-1</v>
      </c>
      <c r="AA609" s="39">
        <v>244.9</v>
      </c>
    </row>
    <row r="610" spans="25:27" x14ac:dyDescent="0.15">
      <c r="Y610" t="str">
        <v>U1588B-44X</v>
      </c>
      <c r="Z610" t="str">
        <v>U1588B-44X-2</v>
      </c>
      <c r="AA610" s="39">
        <v>246.39</v>
      </c>
    </row>
    <row r="611" spans="25:27" x14ac:dyDescent="0.15">
      <c r="Y611" t="str">
        <v>U1588B-44X</v>
      </c>
      <c r="Z611" t="str">
        <v>U1588B-44X-3</v>
      </c>
      <c r="AA611" s="39">
        <v>247.89</v>
      </c>
    </row>
    <row r="612" spans="25:27" x14ac:dyDescent="0.15">
      <c r="Y612" t="str">
        <v>U1588B-44X</v>
      </c>
      <c r="Z612" t="str">
        <v>U1588B-44X-4</v>
      </c>
      <c r="AA612" s="39">
        <v>249.39</v>
      </c>
    </row>
    <row r="613" spans="25:27" x14ac:dyDescent="0.15">
      <c r="Y613" t="str">
        <v>U1588B-44X</v>
      </c>
      <c r="Z613" t="str">
        <v>U1588B-44X-5</v>
      </c>
      <c r="AA613" s="39">
        <v>250.9</v>
      </c>
    </row>
    <row r="614" spans="25:27" x14ac:dyDescent="0.15">
      <c r="Y614" t="str">
        <v>U1588B-44X</v>
      </c>
      <c r="Z614" t="str">
        <v>U1588B-44X-CC</v>
      </c>
      <c r="AA614" s="39">
        <v>251.62</v>
      </c>
    </row>
    <row r="615" spans="25:27" x14ac:dyDescent="0.15">
      <c r="Y615" t="str">
        <v>U1588B-45X</v>
      </c>
      <c r="Z615" t="str">
        <v>U1588B-45X-1</v>
      </c>
      <c r="AA615" s="39">
        <v>249.8</v>
      </c>
    </row>
    <row r="616" spans="25:27" x14ac:dyDescent="0.15">
      <c r="Y616" t="str">
        <v>U1588B-45X</v>
      </c>
      <c r="Z616" t="str">
        <v>U1588B-45X-2</v>
      </c>
      <c r="AA616" s="39">
        <v>251.3</v>
      </c>
    </row>
    <row r="617" spans="25:27" x14ac:dyDescent="0.15">
      <c r="Y617" t="str">
        <v>U1588B-45X</v>
      </c>
      <c r="Z617" t="str">
        <v>U1588B-45X-3</v>
      </c>
      <c r="AA617" s="39">
        <v>252.8</v>
      </c>
    </row>
    <row r="618" spans="25:27" x14ac:dyDescent="0.15">
      <c r="Y618" t="str">
        <v>U1588B-45X</v>
      </c>
      <c r="Z618" t="str">
        <v>U1588B-45X-4</v>
      </c>
      <c r="AA618" s="39">
        <v>254.3</v>
      </c>
    </row>
    <row r="619" spans="25:27" x14ac:dyDescent="0.15">
      <c r="Y619" t="str">
        <v>U1588B-45X</v>
      </c>
      <c r="Z619" t="str">
        <v>U1588B-45X-CC</v>
      </c>
      <c r="AA619" s="39">
        <v>255.55</v>
      </c>
    </row>
    <row r="620" spans="25:27" x14ac:dyDescent="0.15">
      <c r="Y620" t="str">
        <v>U1588B-46X</v>
      </c>
      <c r="Z620" t="str">
        <v>U1588B-46X-1</v>
      </c>
      <c r="AA620" s="39">
        <v>254.6</v>
      </c>
    </row>
    <row r="621" spans="25:27" x14ac:dyDescent="0.15">
      <c r="Y621" t="str">
        <v>U1588B-46X</v>
      </c>
      <c r="Z621" t="str">
        <v>U1588B-46X-2</v>
      </c>
      <c r="AA621" s="39">
        <v>256.08999999999997</v>
      </c>
    </row>
    <row r="622" spans="25:27" x14ac:dyDescent="0.15">
      <c r="Y622" t="str">
        <v>U1588B-46X</v>
      </c>
      <c r="Z622" t="str">
        <v>U1588B-46X-3</v>
      </c>
      <c r="AA622" s="39">
        <v>257.58999999999997</v>
      </c>
    </row>
    <row r="623" spans="25:27" x14ac:dyDescent="0.15">
      <c r="Y623" t="str">
        <v>U1588B-46X</v>
      </c>
      <c r="Z623" t="str">
        <v>U1588B-46X-4</v>
      </c>
      <c r="AA623" s="39">
        <v>259.08999999999997</v>
      </c>
    </row>
    <row r="624" spans="25:27" x14ac:dyDescent="0.15">
      <c r="Y624" t="str">
        <v>U1588B-46X</v>
      </c>
      <c r="Z624" t="str">
        <v>U1588B-46X-5</v>
      </c>
      <c r="AA624" s="39">
        <v>260.27999999999997</v>
      </c>
    </row>
    <row r="625" spans="25:27" x14ac:dyDescent="0.15">
      <c r="Y625" t="str">
        <v>U1588B-46X</v>
      </c>
      <c r="Z625" t="str">
        <v>U1588B-46X-CC</v>
      </c>
      <c r="AA625" s="39">
        <v>260.8</v>
      </c>
    </row>
    <row r="626" spans="25:27" x14ac:dyDescent="0.15">
      <c r="Y626" t="str">
        <v>U1588B-47X</v>
      </c>
      <c r="Z626" t="str">
        <v>U1588B-47X-1</v>
      </c>
      <c r="AA626" s="39">
        <v>259.5</v>
      </c>
    </row>
    <row r="627" spans="25:27" x14ac:dyDescent="0.15">
      <c r="Y627" t="str">
        <v>U1588B-47X</v>
      </c>
      <c r="Z627" t="str">
        <v>U1588B-47X-2</v>
      </c>
      <c r="AA627" s="39">
        <v>261</v>
      </c>
    </row>
    <row r="628" spans="25:27" x14ac:dyDescent="0.15">
      <c r="Y628" t="str">
        <v>U1588B-47X</v>
      </c>
      <c r="Z628" t="str">
        <v>U1588B-47X-3</v>
      </c>
      <c r="AA628" s="39">
        <v>262.49</v>
      </c>
    </row>
    <row r="629" spans="25:27" x14ac:dyDescent="0.15">
      <c r="Y629" t="str">
        <v>U1588B-47X</v>
      </c>
      <c r="Z629" t="str">
        <v>U1588B-47X-4</v>
      </c>
      <c r="AA629" s="39">
        <v>263.99</v>
      </c>
    </row>
    <row r="630" spans="25:27" x14ac:dyDescent="0.15">
      <c r="Y630" t="str">
        <v>U1588B-47X</v>
      </c>
      <c r="Z630" t="str">
        <v>U1588B-47X-CC</v>
      </c>
      <c r="AA630" s="39">
        <v>265.12</v>
      </c>
    </row>
    <row r="631" spans="25:27" x14ac:dyDescent="0.15">
      <c r="Y631" t="str">
        <v>U1588B-48X</v>
      </c>
      <c r="Z631" t="str">
        <v>U1588B-48X-1</v>
      </c>
      <c r="AA631" s="39">
        <v>264.3</v>
      </c>
    </row>
    <row r="632" spans="25:27" x14ac:dyDescent="0.15">
      <c r="Y632" t="str">
        <v>U1588B-48X</v>
      </c>
      <c r="Z632" t="str">
        <v>U1588B-48X-2</v>
      </c>
      <c r="AA632" s="39">
        <v>265.8</v>
      </c>
    </row>
    <row r="633" spans="25:27" x14ac:dyDescent="0.15">
      <c r="Y633" t="str">
        <v>U1588B-48X</v>
      </c>
      <c r="Z633" t="str">
        <v>U1588B-48X-3</v>
      </c>
      <c r="AA633" s="39">
        <v>267.29000000000002</v>
      </c>
    </row>
    <row r="634" spans="25:27" x14ac:dyDescent="0.15">
      <c r="Y634" t="str">
        <v>U1588B-48X</v>
      </c>
      <c r="Z634" t="str">
        <v>U1588B-48X-4</v>
      </c>
      <c r="AA634" s="39">
        <v>268.79000000000002</v>
      </c>
    </row>
    <row r="635" spans="25:27" x14ac:dyDescent="0.15">
      <c r="Y635" t="str">
        <v>U1588B-48X</v>
      </c>
      <c r="Z635" t="str">
        <v>U1588B-48X-5</v>
      </c>
      <c r="AA635" s="39">
        <v>269.95999999999998</v>
      </c>
    </row>
    <row r="636" spans="25:27" x14ac:dyDescent="0.15">
      <c r="Y636" t="str">
        <v>U1588B-48X</v>
      </c>
      <c r="Z636" t="str">
        <v>U1588B-48X-CC</v>
      </c>
      <c r="AA636" s="39">
        <v>270.47000000000003</v>
      </c>
    </row>
    <row r="637" spans="25:27" x14ac:dyDescent="0.15">
      <c r="Y637" t="str">
        <v>U1588B-49X</v>
      </c>
      <c r="Z637" t="str">
        <v>U1588B-49X-1</v>
      </c>
      <c r="AA637" s="39">
        <v>269.2</v>
      </c>
    </row>
    <row r="638" spans="25:27" x14ac:dyDescent="0.15">
      <c r="Y638" t="str">
        <v>U1588B-49X</v>
      </c>
      <c r="Z638" t="str">
        <v>U1588B-49X-2</v>
      </c>
      <c r="AA638" s="39">
        <v>270.7</v>
      </c>
    </row>
    <row r="639" spans="25:27" x14ac:dyDescent="0.15">
      <c r="Y639" t="str">
        <v>U1588B-49X</v>
      </c>
      <c r="Z639" t="str">
        <v>U1588B-49X-3</v>
      </c>
      <c r="AA639" s="39">
        <v>272.2</v>
      </c>
    </row>
    <row r="640" spans="25:27" x14ac:dyDescent="0.15">
      <c r="Y640" t="str">
        <v>U1588B-49X</v>
      </c>
      <c r="Z640" t="str">
        <v>U1588B-49X-4</v>
      </c>
      <c r="AA640" s="39">
        <v>273.7</v>
      </c>
    </row>
    <row r="641" spans="25:27" x14ac:dyDescent="0.15">
      <c r="Y641" t="str">
        <v>U1588B-49X</v>
      </c>
      <c r="Z641" t="str">
        <v>U1588B-49X-CC</v>
      </c>
      <c r="AA641" s="39">
        <v>274.74</v>
      </c>
    </row>
    <row r="642" spans="25:27" x14ac:dyDescent="0.15">
      <c r="Y642" t="str">
        <v>U1588B-50X</v>
      </c>
      <c r="Z642" t="str">
        <v>U1588B-50X-1</v>
      </c>
      <c r="AA642" s="39">
        <v>274</v>
      </c>
    </row>
    <row r="643" spans="25:27" x14ac:dyDescent="0.15">
      <c r="Y643" t="str">
        <v>U1588B-50X</v>
      </c>
      <c r="Z643" t="str">
        <v>U1588B-50X-2</v>
      </c>
      <c r="AA643" s="39">
        <v>275.49</v>
      </c>
    </row>
    <row r="644" spans="25:27" x14ac:dyDescent="0.15">
      <c r="Y644" t="str">
        <v>U1588B-50X</v>
      </c>
      <c r="Z644" t="str">
        <v>U1588B-50X-3</v>
      </c>
      <c r="AA644" s="39">
        <v>276.99</v>
      </c>
    </row>
    <row r="645" spans="25:27" x14ac:dyDescent="0.15">
      <c r="Y645" t="str">
        <v>U1588B-50X</v>
      </c>
      <c r="Z645" t="str">
        <v>U1588B-50X-4</v>
      </c>
      <c r="AA645" s="39">
        <v>278.49</v>
      </c>
    </row>
    <row r="646" spans="25:27" x14ac:dyDescent="0.15">
      <c r="Y646" t="str">
        <v>U1588B-50X</v>
      </c>
      <c r="Z646" t="str">
        <v>U1588B-50X-5</v>
      </c>
      <c r="AA646" s="39">
        <v>279.82</v>
      </c>
    </row>
    <row r="647" spans="25:27" x14ac:dyDescent="0.15">
      <c r="Y647" t="str">
        <v>U1588B-50X</v>
      </c>
      <c r="Z647" t="str">
        <v>U1588B-50X-CC</v>
      </c>
      <c r="AA647" s="39">
        <v>280.33</v>
      </c>
    </row>
    <row r="648" spans="25:27" x14ac:dyDescent="0.15">
      <c r="Y648" t="str">
        <v>U1588B-51X</v>
      </c>
      <c r="Z648" t="str">
        <v>U1588B-51X-1</v>
      </c>
      <c r="AA648" s="39">
        <v>278.89999999999998</v>
      </c>
    </row>
    <row r="649" spans="25:27" x14ac:dyDescent="0.15">
      <c r="Y649" t="str">
        <v>U1588B-51X</v>
      </c>
      <c r="Z649" t="str">
        <v>U1588B-51X-2</v>
      </c>
      <c r="AA649" s="39">
        <v>280.39999999999998</v>
      </c>
    </row>
    <row r="650" spans="25:27" x14ac:dyDescent="0.15">
      <c r="Y650" t="str">
        <v>U1588B-51X</v>
      </c>
      <c r="Z650" t="str">
        <v>U1588B-51X-3</v>
      </c>
      <c r="AA650" s="39">
        <v>281.89999999999998</v>
      </c>
    </row>
    <row r="651" spans="25:27" x14ac:dyDescent="0.15">
      <c r="Y651" t="str">
        <v>U1588B-51X</v>
      </c>
      <c r="Z651" t="str">
        <v>U1588B-51X-4</v>
      </c>
      <c r="AA651" s="39">
        <v>283.35000000000002</v>
      </c>
    </row>
    <row r="652" spans="25:27" x14ac:dyDescent="0.15">
      <c r="Y652" t="str">
        <v>U1588B-51X</v>
      </c>
      <c r="Z652" t="str">
        <v>U1588B-51X-CC</v>
      </c>
      <c r="AA652" s="39">
        <v>283.95999999999998</v>
      </c>
    </row>
    <row r="653" spans="25:27" x14ac:dyDescent="0.15">
      <c r="Y653" t="str">
        <v>U1588B-52X</v>
      </c>
      <c r="Z653" t="str">
        <v>U1588B-52X-1</v>
      </c>
      <c r="AA653" s="39">
        <v>283.7</v>
      </c>
    </row>
    <row r="654" spans="25:27" x14ac:dyDescent="0.15">
      <c r="Y654" t="str">
        <v>U1588B-52X</v>
      </c>
      <c r="Z654" t="str">
        <v>U1588B-52X-2</v>
      </c>
      <c r="AA654" s="39">
        <v>285.19</v>
      </c>
    </row>
    <row r="655" spans="25:27" x14ac:dyDescent="0.15">
      <c r="Y655" t="str">
        <v>U1588B-52X</v>
      </c>
      <c r="Z655" t="str">
        <v>U1588B-52X-3</v>
      </c>
      <c r="AA655" s="39">
        <v>286.69</v>
      </c>
    </row>
    <row r="656" spans="25:27" x14ac:dyDescent="0.15">
      <c r="Y656" t="str">
        <v>U1588B-52X</v>
      </c>
      <c r="Z656" t="str">
        <v>U1588B-52X-4</v>
      </c>
      <c r="AA656" s="39">
        <v>288.19</v>
      </c>
    </row>
    <row r="657" spans="25:27" x14ac:dyDescent="0.15">
      <c r="Y657" t="str">
        <v>U1588B-52X</v>
      </c>
      <c r="Z657" t="str">
        <v>U1588B-52X-5</v>
      </c>
      <c r="AA657" s="39">
        <v>289.68</v>
      </c>
    </row>
    <row r="658" spans="25:27" x14ac:dyDescent="0.15">
      <c r="Y658" t="str">
        <v>U1588B-52X</v>
      </c>
      <c r="Z658" t="str">
        <v>U1588B-52X-CC</v>
      </c>
      <c r="AA658" s="39">
        <v>290.29000000000002</v>
      </c>
    </row>
    <row r="659" spans="25:27" x14ac:dyDescent="0.15">
      <c r="Y659" t="str">
        <v>U1588B-53X</v>
      </c>
      <c r="Z659" t="str">
        <v>U1588B-53X-1</v>
      </c>
      <c r="AA659" s="39">
        <v>288.60000000000002</v>
      </c>
    </row>
    <row r="660" spans="25:27" x14ac:dyDescent="0.15">
      <c r="Y660" t="str">
        <v>U1588B-53X</v>
      </c>
      <c r="Z660" t="str">
        <v>U1588B-53X-2</v>
      </c>
      <c r="AA660" s="39">
        <v>290.08999999999997</v>
      </c>
    </row>
    <row r="661" spans="25:27" x14ac:dyDescent="0.15">
      <c r="Y661" t="str">
        <v>U1588B-53X</v>
      </c>
      <c r="Z661" t="str">
        <v>U1588B-53X-3</v>
      </c>
      <c r="AA661" s="39">
        <v>291.58999999999997</v>
      </c>
    </row>
    <row r="662" spans="25:27" x14ac:dyDescent="0.15">
      <c r="Y662" t="str">
        <v>U1588B-53X</v>
      </c>
      <c r="Z662" t="str">
        <v>U1588B-53X-4</v>
      </c>
      <c r="AA662" s="39">
        <v>293.10000000000002</v>
      </c>
    </row>
    <row r="663" spans="25:27" x14ac:dyDescent="0.15">
      <c r="Y663" t="str">
        <v>U1588B-53X</v>
      </c>
      <c r="Z663" t="str">
        <v>U1588B-53X-CC</v>
      </c>
      <c r="AA663" s="39">
        <v>294.04000000000002</v>
      </c>
    </row>
    <row r="664" spans="25:27" x14ac:dyDescent="0.15">
      <c r="Y664" t="str">
        <v>U1588B-54X</v>
      </c>
      <c r="Z664" t="str">
        <v>U1588B-54X-1</v>
      </c>
      <c r="AA664" s="39">
        <v>293.39999999999998</v>
      </c>
    </row>
    <row r="665" spans="25:27" x14ac:dyDescent="0.15">
      <c r="Y665" t="str">
        <v>U1588B-54X</v>
      </c>
      <c r="Z665" t="str">
        <v>U1588B-54X-2</v>
      </c>
      <c r="AA665" s="39">
        <v>294.89</v>
      </c>
    </row>
    <row r="666" spans="25:27" x14ac:dyDescent="0.15">
      <c r="Y666" t="str">
        <v>U1588B-54X</v>
      </c>
      <c r="Z666" t="str">
        <v>U1588B-54X-3</v>
      </c>
      <c r="AA666" s="39">
        <v>296.39</v>
      </c>
    </row>
    <row r="667" spans="25:27" x14ac:dyDescent="0.15">
      <c r="Y667" t="str">
        <v>U1588B-54X</v>
      </c>
      <c r="Z667" t="str">
        <v>U1588B-54X-4</v>
      </c>
      <c r="AA667" s="39">
        <v>297.89</v>
      </c>
    </row>
    <row r="668" spans="25:27" x14ac:dyDescent="0.15">
      <c r="Y668" t="str">
        <v>U1588B-54X</v>
      </c>
      <c r="Z668" t="str">
        <v>U1588B-54X-CC</v>
      </c>
      <c r="AA668" s="39">
        <v>299.39</v>
      </c>
    </row>
    <row r="669" spans="25:27" x14ac:dyDescent="0.15">
      <c r="Y669" t="str">
        <v>U1588B-55X</v>
      </c>
      <c r="Z669" t="str">
        <v>U1588B-55X-1</v>
      </c>
      <c r="AA669" s="39">
        <v>298.3</v>
      </c>
    </row>
    <row r="670" spans="25:27" x14ac:dyDescent="0.15">
      <c r="Y670" t="str">
        <v>U1588B-55X</v>
      </c>
      <c r="Z670" t="str">
        <v>U1588B-55X-2</v>
      </c>
      <c r="AA670" s="39">
        <v>299.79000000000002</v>
      </c>
    </row>
    <row r="671" spans="25:27" x14ac:dyDescent="0.15">
      <c r="Y671" t="str">
        <v>U1588B-55X</v>
      </c>
      <c r="Z671" t="str">
        <v>U1588B-55X-3</v>
      </c>
      <c r="AA671" s="39">
        <v>301.29000000000002</v>
      </c>
    </row>
    <row r="672" spans="25:27" x14ac:dyDescent="0.15">
      <c r="Y672" t="str">
        <v>U1588B-55X</v>
      </c>
      <c r="Z672" t="str">
        <v>U1588B-55X-4</v>
      </c>
      <c r="AA672" s="39">
        <v>302.79000000000002</v>
      </c>
    </row>
    <row r="673" spans="25:27" x14ac:dyDescent="0.15">
      <c r="Y673" t="str">
        <v>U1588B-55X</v>
      </c>
      <c r="Z673" t="str">
        <v>U1588B-55X-CC</v>
      </c>
      <c r="AA673" s="39">
        <v>304.27999999999997</v>
      </c>
    </row>
    <row r="674" spans="25:27" x14ac:dyDescent="0.15">
      <c r="Y674" t="str">
        <v>U1588B-56X</v>
      </c>
      <c r="Z674" t="str">
        <v>U1588B-56X-1</v>
      </c>
      <c r="AA674" s="39">
        <v>303.10000000000002</v>
      </c>
    </row>
    <row r="675" spans="25:27" x14ac:dyDescent="0.15">
      <c r="Y675" t="str">
        <v>U1588B-56X</v>
      </c>
      <c r="Z675" t="str">
        <v>U1588B-56X-2</v>
      </c>
      <c r="AA675" s="39">
        <v>304.58999999999997</v>
      </c>
    </row>
    <row r="676" spans="25:27" x14ac:dyDescent="0.15">
      <c r="Y676" t="str">
        <v>U1588B-56X</v>
      </c>
      <c r="Z676" t="str">
        <v>U1588B-56X-3</v>
      </c>
      <c r="AA676" s="39">
        <v>306.08999999999997</v>
      </c>
    </row>
    <row r="677" spans="25:27" x14ac:dyDescent="0.15">
      <c r="Y677" t="str">
        <v>U1588B-56X</v>
      </c>
      <c r="Z677" t="str">
        <v>U1588B-56X-4</v>
      </c>
      <c r="AA677" s="39">
        <v>307.58999999999997</v>
      </c>
    </row>
    <row r="678" spans="25:27" x14ac:dyDescent="0.15">
      <c r="Y678" t="str">
        <v>U1588B-56X</v>
      </c>
      <c r="Z678" t="str">
        <v>U1588B-56X-CC</v>
      </c>
      <c r="AA678" s="39">
        <v>308.63</v>
      </c>
    </row>
    <row r="679" spans="25:27" x14ac:dyDescent="0.15">
      <c r="Y679" t="str">
        <v>U1588B-57X</v>
      </c>
      <c r="Z679" t="str">
        <v>U1588B-57X-1</v>
      </c>
      <c r="AA679" s="39">
        <v>308</v>
      </c>
    </row>
    <row r="680" spans="25:27" x14ac:dyDescent="0.15">
      <c r="Y680" t="str">
        <v>U1588B-57X</v>
      </c>
      <c r="Z680" t="str">
        <v>U1588B-57X-2</v>
      </c>
      <c r="AA680" s="39">
        <v>309.49</v>
      </c>
    </row>
    <row r="681" spans="25:27" x14ac:dyDescent="0.15">
      <c r="Y681" t="str">
        <v>U1588B-57X</v>
      </c>
      <c r="Z681" t="str">
        <v>U1588B-57X-3</v>
      </c>
      <c r="AA681" s="39">
        <v>310.98</v>
      </c>
    </row>
    <row r="682" spans="25:27" x14ac:dyDescent="0.15">
      <c r="Y682" t="str">
        <v>U1588B-57X</v>
      </c>
      <c r="Z682" t="str">
        <v>U1588B-57X-4</v>
      </c>
      <c r="AA682" s="39">
        <v>312.48</v>
      </c>
    </row>
    <row r="683" spans="25:27" x14ac:dyDescent="0.15">
      <c r="Y683" t="str">
        <v>U1588B-57X</v>
      </c>
      <c r="Z683" t="str">
        <v>U1588B-57X-CC</v>
      </c>
      <c r="AA683" s="39">
        <v>313.68</v>
      </c>
    </row>
    <row r="684" spans="25:27" x14ac:dyDescent="0.15">
      <c r="Y684" t="str">
        <v>U1588B-58X</v>
      </c>
      <c r="Z684" t="str">
        <v>U1588B-58X-1</v>
      </c>
      <c r="AA684" s="39">
        <v>312.8</v>
      </c>
    </row>
    <row r="685" spans="25:27" x14ac:dyDescent="0.15">
      <c r="Y685" t="str">
        <v>U1588B-58X</v>
      </c>
      <c r="Z685" t="str">
        <v>U1588B-58X-2</v>
      </c>
      <c r="AA685" s="39">
        <v>314.3</v>
      </c>
    </row>
    <row r="686" spans="25:27" x14ac:dyDescent="0.15">
      <c r="Y686" t="str">
        <v>U1588B-58X</v>
      </c>
      <c r="Z686" t="str">
        <v>U1588B-58X-3</v>
      </c>
      <c r="AA686" s="39">
        <v>315.64999999999998</v>
      </c>
    </row>
    <row r="687" spans="25:27" x14ac:dyDescent="0.15">
      <c r="Y687" t="str">
        <v>U1588B-58X</v>
      </c>
      <c r="Z687" t="str">
        <v>U1588B-58X-4</v>
      </c>
      <c r="AA687" s="39">
        <v>317.16000000000003</v>
      </c>
    </row>
    <row r="688" spans="25:27" x14ac:dyDescent="0.15">
      <c r="Y688" t="str">
        <v>U1588B-58X</v>
      </c>
      <c r="Z688" t="str">
        <v>U1588B-58X-5</v>
      </c>
      <c r="AA688" s="39">
        <v>318.39</v>
      </c>
    </row>
    <row r="689" spans="25:27" x14ac:dyDescent="0.15">
      <c r="Y689" t="str">
        <v>U1588B-58X</v>
      </c>
      <c r="Z689" t="str">
        <v>U1588B-58X-CC</v>
      </c>
      <c r="AA689" s="39">
        <v>318.93</v>
      </c>
    </row>
    <row r="690" spans="25:27" x14ac:dyDescent="0.15">
      <c r="Y690" t="str">
        <v>U1588B-59X</v>
      </c>
      <c r="Z690" t="str">
        <v>U1588B-59X-1</v>
      </c>
      <c r="AA690" s="39">
        <v>317.7</v>
      </c>
    </row>
    <row r="691" spans="25:27" x14ac:dyDescent="0.15">
      <c r="Y691" t="str">
        <v>U1588B-59X</v>
      </c>
      <c r="Z691" t="str">
        <v>U1588B-59X-2</v>
      </c>
      <c r="AA691" s="39">
        <v>319.19</v>
      </c>
    </row>
    <row r="692" spans="25:27" x14ac:dyDescent="0.15">
      <c r="Y692" t="str">
        <v>U1588B-59X</v>
      </c>
      <c r="Z692" t="str">
        <v>U1588B-59X-3</v>
      </c>
      <c r="AA692" s="39">
        <v>320.69</v>
      </c>
    </row>
    <row r="693" spans="25:27" x14ac:dyDescent="0.15">
      <c r="Y693" t="str">
        <v>U1588B-59X</v>
      </c>
      <c r="Z693" t="str">
        <v>U1588B-59X-4</v>
      </c>
      <c r="AA693" s="39">
        <v>321.89999999999998</v>
      </c>
    </row>
    <row r="694" spans="25:27" x14ac:dyDescent="0.15">
      <c r="Y694" t="str">
        <v>U1588B-59X</v>
      </c>
      <c r="Z694" t="str">
        <v>U1588B-59X-CC</v>
      </c>
      <c r="AA694" s="39">
        <v>322.42</v>
      </c>
    </row>
    <row r="695" spans="25:27" x14ac:dyDescent="0.15">
      <c r="Y695" t="str">
        <v>U1588B-60X</v>
      </c>
      <c r="Z695" t="str">
        <v>U1588B-60X-1</v>
      </c>
      <c r="AA695" s="39">
        <v>322.5</v>
      </c>
    </row>
    <row r="696" spans="25:27" x14ac:dyDescent="0.15">
      <c r="Y696" t="str">
        <v>U1588B-60X</v>
      </c>
      <c r="Z696" t="str">
        <v>U1588B-60X-2</v>
      </c>
      <c r="AA696" s="39">
        <v>323.98</v>
      </c>
    </row>
    <row r="697" spans="25:27" x14ac:dyDescent="0.15">
      <c r="Y697" t="str">
        <v>U1588B-60X</v>
      </c>
      <c r="Z697" t="str">
        <v>U1588B-60X-3</v>
      </c>
      <c r="AA697" s="39">
        <v>325.47000000000003</v>
      </c>
    </row>
    <row r="698" spans="25:27" x14ac:dyDescent="0.15">
      <c r="Y698" t="str">
        <v>U1588B-60X</v>
      </c>
      <c r="Z698" t="str">
        <v>U1588B-60X-4</v>
      </c>
      <c r="AA698" s="39">
        <v>326.95999999999998</v>
      </c>
    </row>
    <row r="699" spans="25:27" x14ac:dyDescent="0.15">
      <c r="Y699" t="str">
        <v>U1588B-60X</v>
      </c>
      <c r="Z699" t="str">
        <v>U1588B-60X-5</v>
      </c>
      <c r="AA699" s="39">
        <v>328.02</v>
      </c>
    </row>
    <row r="700" spans="25:27" x14ac:dyDescent="0.15">
      <c r="Y700" t="str">
        <v>U1588B-60X</v>
      </c>
      <c r="Z700" t="str">
        <v>U1588B-60X-CC</v>
      </c>
      <c r="AA700" s="39">
        <v>328.54</v>
      </c>
    </row>
    <row r="701" spans="25:27" x14ac:dyDescent="0.15">
      <c r="Y701" t="str">
        <v>U1588B-61X</v>
      </c>
      <c r="Z701" t="str">
        <v>U1588B-61X-1</v>
      </c>
      <c r="AA701" s="39">
        <v>327.39999999999998</v>
      </c>
    </row>
    <row r="702" spans="25:27" x14ac:dyDescent="0.15">
      <c r="Y702" t="str">
        <v>U1588B-61X</v>
      </c>
      <c r="Z702" t="str">
        <v>U1588B-61X-2</v>
      </c>
      <c r="AA702" s="39">
        <v>328.9</v>
      </c>
    </row>
    <row r="703" spans="25:27" x14ac:dyDescent="0.15">
      <c r="Y703" t="str">
        <v>U1588B-61X</v>
      </c>
      <c r="Z703" t="str">
        <v>U1588B-61X-3</v>
      </c>
      <c r="AA703" s="39">
        <v>330.39</v>
      </c>
    </row>
    <row r="704" spans="25:27" x14ac:dyDescent="0.15">
      <c r="Y704" t="str">
        <v>U1588B-61X</v>
      </c>
      <c r="Z704" t="str">
        <v>U1588B-61X-4</v>
      </c>
      <c r="AA704" s="39">
        <v>331.89</v>
      </c>
    </row>
    <row r="705" spans="25:27" x14ac:dyDescent="0.15">
      <c r="Y705" t="str">
        <v>U1588B-61X</v>
      </c>
      <c r="Z705" t="str">
        <v>U1588B-61X-5</v>
      </c>
      <c r="AA705" s="39">
        <v>333.39</v>
      </c>
    </row>
    <row r="706" spans="25:27" x14ac:dyDescent="0.15">
      <c r="Y706" t="str">
        <v>U1588B-61X</v>
      </c>
      <c r="Z706" t="str">
        <v>U1588B-61X-CC</v>
      </c>
      <c r="AA706" s="39">
        <v>334.04</v>
      </c>
    </row>
    <row r="707" spans="25:27" x14ac:dyDescent="0.15">
      <c r="Y707" t="str">
        <v>U1588B-62X</v>
      </c>
      <c r="Z707" t="str">
        <v>U1588B-62X-1</v>
      </c>
      <c r="AA707" s="39">
        <v>333.4</v>
      </c>
    </row>
    <row r="708" spans="25:27" x14ac:dyDescent="0.15">
      <c r="Y708" t="str">
        <v>U1588B-62X</v>
      </c>
      <c r="Z708" t="str">
        <v>U1588B-62X-2</v>
      </c>
      <c r="AA708" s="39">
        <v>334.9</v>
      </c>
    </row>
    <row r="709" spans="25:27" x14ac:dyDescent="0.15">
      <c r="Y709" t="str">
        <v>U1588B-62X</v>
      </c>
      <c r="Z709" t="str">
        <v>U1588B-62X-3</v>
      </c>
      <c r="AA709" s="39">
        <v>336.39</v>
      </c>
    </row>
    <row r="710" spans="25:27" x14ac:dyDescent="0.15">
      <c r="Y710" t="str">
        <v>U1588B-62X</v>
      </c>
      <c r="Z710" t="str">
        <v>U1588B-62X-4</v>
      </c>
      <c r="AA710" s="39">
        <v>337.89</v>
      </c>
    </row>
    <row r="711" spans="25:27" x14ac:dyDescent="0.15">
      <c r="Y711" t="str">
        <v>U1588B-62X</v>
      </c>
      <c r="Z711" t="str">
        <v>U1588B-62X-CC</v>
      </c>
      <c r="AA711" s="39">
        <v>339.06</v>
      </c>
    </row>
    <row r="712" spans="25:27" x14ac:dyDescent="0.15">
      <c r="Y712" t="str">
        <v>U1588B-63X</v>
      </c>
      <c r="Z712" t="str">
        <v>U1588B-63X-1</v>
      </c>
      <c r="AA712" s="39">
        <v>338.3</v>
      </c>
    </row>
    <row r="713" spans="25:27" x14ac:dyDescent="0.15">
      <c r="Y713" t="str">
        <v>U1588B-63X</v>
      </c>
      <c r="Z713" t="str">
        <v>U1588B-63X-2</v>
      </c>
      <c r="AA713" s="39">
        <v>339.78</v>
      </c>
    </row>
    <row r="714" spans="25:27" x14ac:dyDescent="0.15">
      <c r="Y714" t="str">
        <v>U1588B-63X</v>
      </c>
      <c r="Z714" t="str">
        <v>U1588B-63X-3</v>
      </c>
      <c r="AA714" s="39">
        <v>341.28</v>
      </c>
    </row>
    <row r="715" spans="25:27" x14ac:dyDescent="0.15">
      <c r="Y715" t="str">
        <v>U1588B-63X</v>
      </c>
      <c r="Z715" t="str">
        <v>U1588B-63X-4</v>
      </c>
      <c r="AA715" s="39">
        <v>342.47</v>
      </c>
    </row>
    <row r="716" spans="25:27" x14ac:dyDescent="0.15">
      <c r="Y716" t="str">
        <v>U1588B-63X</v>
      </c>
      <c r="Z716" t="str">
        <v>U1588B-63X-CC</v>
      </c>
      <c r="AA716" s="39">
        <v>343</v>
      </c>
    </row>
    <row r="717" spans="25:27" x14ac:dyDescent="0.15">
      <c r="Y717" t="str">
        <v>U1588B-64X</v>
      </c>
      <c r="Z717" t="str">
        <v>U1588B-64X-1</v>
      </c>
      <c r="AA717" s="39">
        <v>343.1</v>
      </c>
    </row>
    <row r="718" spans="25:27" x14ac:dyDescent="0.15">
      <c r="Y718" t="str">
        <v>U1588B-64X</v>
      </c>
      <c r="Z718" t="str">
        <v>U1588B-64X-2</v>
      </c>
      <c r="AA718" s="39">
        <v>344.58</v>
      </c>
    </row>
    <row r="719" spans="25:27" x14ac:dyDescent="0.15">
      <c r="Y719" t="str">
        <v>U1588B-64X</v>
      </c>
      <c r="Z719" t="str">
        <v>U1588B-64X-3</v>
      </c>
      <c r="AA719" s="39">
        <v>346.07</v>
      </c>
    </row>
    <row r="720" spans="25:27" x14ac:dyDescent="0.15">
      <c r="Y720" t="str">
        <v>U1588B-64X</v>
      </c>
      <c r="Z720" t="str">
        <v>U1588B-64X-4</v>
      </c>
      <c r="AA720" s="39">
        <v>347.56</v>
      </c>
    </row>
    <row r="721" spans="25:27" x14ac:dyDescent="0.15">
      <c r="Y721" t="str">
        <v>U1588B-64X</v>
      </c>
      <c r="Z721" t="str">
        <v>U1588B-64X-5</v>
      </c>
      <c r="AA721" s="39">
        <v>349.05</v>
      </c>
    </row>
    <row r="722" spans="25:27" x14ac:dyDescent="0.15">
      <c r="Y722" t="str">
        <v>U1588B-64X</v>
      </c>
      <c r="Z722" t="str">
        <v>U1588B-64X-6</v>
      </c>
      <c r="AA722" s="39">
        <v>350.54</v>
      </c>
    </row>
    <row r="723" spans="25:27" x14ac:dyDescent="0.15">
      <c r="Y723" t="str">
        <v>U1588B-64X</v>
      </c>
      <c r="Z723" t="str">
        <v>U1588B-64X-7</v>
      </c>
      <c r="AA723" s="39">
        <v>351.91</v>
      </c>
    </row>
    <row r="724" spans="25:27" x14ac:dyDescent="0.15">
      <c r="Y724" t="str">
        <v>U1588B-64X</v>
      </c>
      <c r="Z724" t="str">
        <v>U1588B-64X-CC</v>
      </c>
      <c r="AA724" s="39">
        <v>352.43</v>
      </c>
    </row>
    <row r="725" spans="25:27" x14ac:dyDescent="0.15">
      <c r="Y725" t="str">
        <v>U1588C-2X</v>
      </c>
      <c r="Z725" t="str">
        <v>U1588C-2X-1</v>
      </c>
      <c r="AA725" s="39">
        <v>92</v>
      </c>
    </row>
    <row r="726" spans="25:27" x14ac:dyDescent="0.15">
      <c r="Y726" t="str">
        <v>U1588C-2X</v>
      </c>
      <c r="Z726" t="str">
        <v>U1588C-2X-2</v>
      </c>
      <c r="AA726" s="39">
        <v>93.49</v>
      </c>
    </row>
    <row r="727" spans="25:27" x14ac:dyDescent="0.15">
      <c r="Y727" t="str">
        <v>U1588C-2X</v>
      </c>
      <c r="Z727" t="str">
        <v>U1588C-2X-3</v>
      </c>
      <c r="AA727" s="39">
        <v>94.98</v>
      </c>
    </row>
    <row r="728" spans="25:27" x14ac:dyDescent="0.15">
      <c r="Y728" t="str">
        <v>U1588C-2X</v>
      </c>
      <c r="Z728" t="str">
        <v>U1588C-2X-4</v>
      </c>
      <c r="AA728" s="39">
        <v>96.48</v>
      </c>
    </row>
    <row r="729" spans="25:27" x14ac:dyDescent="0.15">
      <c r="Y729" t="str">
        <v>U1588C-2X</v>
      </c>
      <c r="Z729" t="str">
        <v>U1588C-2X-CC</v>
      </c>
      <c r="AA729" s="39">
        <v>97.24</v>
      </c>
    </row>
    <row r="730" spans="25:27" x14ac:dyDescent="0.15">
      <c r="Y730" t="str">
        <v>U1588C-3X</v>
      </c>
      <c r="Z730" t="str">
        <v>U1588C-3X-1</v>
      </c>
      <c r="AA730" s="39">
        <v>96.8</v>
      </c>
    </row>
    <row r="731" spans="25:27" x14ac:dyDescent="0.15">
      <c r="Y731" t="str">
        <v>U1588C-3X</v>
      </c>
      <c r="Z731" t="str">
        <v>U1588C-3X-2</v>
      </c>
      <c r="AA731" s="39">
        <v>98.29</v>
      </c>
    </row>
    <row r="732" spans="25:27" x14ac:dyDescent="0.15">
      <c r="Y732" t="str">
        <v>U1588C-3X</v>
      </c>
      <c r="Z732" t="str">
        <v>U1588C-3X-3</v>
      </c>
      <c r="AA732" s="39">
        <v>99.79</v>
      </c>
    </row>
    <row r="733" spans="25:27" x14ac:dyDescent="0.15">
      <c r="Y733" t="str">
        <v>U1588C-3X</v>
      </c>
      <c r="Z733" t="str">
        <v>U1588C-3X-4</v>
      </c>
      <c r="AA733" s="39">
        <v>101.29</v>
      </c>
    </row>
    <row r="734" spans="25:27" x14ac:dyDescent="0.15">
      <c r="Y734" t="str">
        <v>U1588C-3X</v>
      </c>
      <c r="Z734" t="str">
        <v>U1588C-3X-CC</v>
      </c>
      <c r="AA734" s="39">
        <v>102.52</v>
      </c>
    </row>
    <row r="735" spans="25:27" x14ac:dyDescent="0.15">
      <c r="Y735" t="str">
        <v>U1588C-4X</v>
      </c>
      <c r="Z735" t="str">
        <v>U1588C-4X-1</v>
      </c>
      <c r="AA735" s="39">
        <v>101.7</v>
      </c>
    </row>
    <row r="736" spans="25:27" x14ac:dyDescent="0.15">
      <c r="Y736" t="str">
        <v>U1588C-4X</v>
      </c>
      <c r="Z736" t="str">
        <v>U1588C-4X-2</v>
      </c>
      <c r="AA736" s="39">
        <v>103.2</v>
      </c>
    </row>
    <row r="737" spans="25:27" x14ac:dyDescent="0.15">
      <c r="Y737" t="str">
        <v>U1588C-4X</v>
      </c>
      <c r="Z737" t="str">
        <v>U1588C-4X-3</v>
      </c>
      <c r="AA737" s="39">
        <v>104.7</v>
      </c>
    </row>
    <row r="738" spans="25:27" x14ac:dyDescent="0.15">
      <c r="Y738" t="str">
        <v>U1588C-4X</v>
      </c>
      <c r="Z738" t="str">
        <v>U1588C-4X-4</v>
      </c>
      <c r="AA738" s="39">
        <v>106.2</v>
      </c>
    </row>
    <row r="739" spans="25:27" x14ac:dyDescent="0.15">
      <c r="Y739" t="str">
        <v>U1588C-4X</v>
      </c>
      <c r="Z739" t="str">
        <v>U1588C-4X-5</v>
      </c>
      <c r="AA739" s="39">
        <v>107.7</v>
      </c>
    </row>
    <row r="740" spans="25:27" x14ac:dyDescent="0.15">
      <c r="Y740" t="str">
        <v>U1588C-4X</v>
      </c>
      <c r="Z740" t="str">
        <v>U1588C-4X-6</v>
      </c>
      <c r="AA740" s="39">
        <v>109.2</v>
      </c>
    </row>
    <row r="741" spans="25:27" x14ac:dyDescent="0.15">
      <c r="Y741" t="str">
        <v>U1588C-4X</v>
      </c>
      <c r="Z741" t="str">
        <v>U1588C-4X-CC</v>
      </c>
      <c r="AA741" s="39">
        <v>110.15</v>
      </c>
    </row>
    <row r="742" spans="25:27" x14ac:dyDescent="0.15">
      <c r="Y742" t="str">
        <v>U1588C-5X</v>
      </c>
      <c r="Z742" t="str">
        <v>U1588C-5X-1</v>
      </c>
      <c r="AA742" s="39">
        <v>107.7</v>
      </c>
    </row>
    <row r="743" spans="25:27" x14ac:dyDescent="0.15">
      <c r="Y743" t="str">
        <v>U1588C-5X</v>
      </c>
      <c r="Z743" t="str">
        <v>U1588C-5X-2</v>
      </c>
      <c r="AA743" s="39">
        <v>109.19</v>
      </c>
    </row>
    <row r="744" spans="25:27" x14ac:dyDescent="0.15">
      <c r="Y744" t="str">
        <v>U1588C-5X</v>
      </c>
      <c r="Z744" t="str">
        <v>U1588C-5X-3</v>
      </c>
      <c r="AA744" s="39">
        <v>110.68</v>
      </c>
    </row>
    <row r="745" spans="25:27" x14ac:dyDescent="0.15">
      <c r="Y745" t="str">
        <v>U1588C-5X</v>
      </c>
      <c r="Z745" t="str">
        <v>U1588C-5X-4</v>
      </c>
      <c r="AA745" s="39">
        <v>112.19</v>
      </c>
    </row>
    <row r="746" spans="25:27" x14ac:dyDescent="0.15">
      <c r="Y746" t="str">
        <v>U1588C-5X</v>
      </c>
      <c r="Z746" t="str">
        <v>U1588C-5X-CC</v>
      </c>
      <c r="AA746" s="39">
        <v>113.4</v>
      </c>
    </row>
    <row r="747" spans="25:27" x14ac:dyDescent="0.15">
      <c r="Y747" t="str">
        <v>U1588C-6X</v>
      </c>
      <c r="Z747" t="str">
        <v>U1588C-6X-1</v>
      </c>
      <c r="AA747" s="39">
        <v>112.5</v>
      </c>
    </row>
    <row r="748" spans="25:27" x14ac:dyDescent="0.15">
      <c r="Y748" t="str">
        <v>U1588C-6X</v>
      </c>
      <c r="Z748" t="str">
        <v>U1588C-6X-2</v>
      </c>
      <c r="AA748" s="39">
        <v>113.99</v>
      </c>
    </row>
    <row r="749" spans="25:27" x14ac:dyDescent="0.15">
      <c r="Y749" t="str">
        <v>U1588C-6X</v>
      </c>
      <c r="Z749" t="str">
        <v>U1588C-6X-3</v>
      </c>
      <c r="AA749" s="39">
        <v>115.48</v>
      </c>
    </row>
    <row r="750" spans="25:27" x14ac:dyDescent="0.15">
      <c r="Y750" t="str">
        <v>U1588C-6X</v>
      </c>
      <c r="Z750" t="str">
        <v>U1588C-6X-4</v>
      </c>
      <c r="AA750" s="39">
        <v>116.98</v>
      </c>
    </row>
    <row r="751" spans="25:27" x14ac:dyDescent="0.15">
      <c r="Y751" t="str">
        <v>U1588C-6X</v>
      </c>
      <c r="Z751" t="str">
        <v>U1588C-6X-5</v>
      </c>
      <c r="AA751" s="39">
        <v>118.34</v>
      </c>
    </row>
    <row r="752" spans="25:27" x14ac:dyDescent="0.15">
      <c r="Y752" t="str">
        <v>U1588C-6X</v>
      </c>
      <c r="Z752" t="str">
        <v>U1588C-6X-CC</v>
      </c>
      <c r="AA752" s="39">
        <v>118.85</v>
      </c>
    </row>
    <row r="753" spans="25:27" x14ac:dyDescent="0.15">
      <c r="Y753" t="str">
        <v>U1588C-7X</v>
      </c>
      <c r="Z753" t="str">
        <v>U1588C-7X-1</v>
      </c>
      <c r="AA753" s="39">
        <v>117.4</v>
      </c>
    </row>
    <row r="754" spans="25:27" x14ac:dyDescent="0.15">
      <c r="Y754" t="str">
        <v>U1588C-7X</v>
      </c>
      <c r="Z754" t="str">
        <v>U1588C-7X-2</v>
      </c>
      <c r="AA754" s="39">
        <v>118.89</v>
      </c>
    </row>
    <row r="755" spans="25:27" x14ac:dyDescent="0.15">
      <c r="Y755" t="str">
        <v>U1588C-7X</v>
      </c>
      <c r="Z755" t="str">
        <v>U1588C-7X-3</v>
      </c>
      <c r="AA755" s="39">
        <v>120.39</v>
      </c>
    </row>
    <row r="756" spans="25:27" x14ac:dyDescent="0.15">
      <c r="Y756" t="str">
        <v>U1588C-7X</v>
      </c>
      <c r="Z756" t="str">
        <v>U1588C-7X-4</v>
      </c>
      <c r="AA756" s="39">
        <v>121.89</v>
      </c>
    </row>
    <row r="757" spans="25:27" x14ac:dyDescent="0.15">
      <c r="Y757" t="str">
        <v>U1588C-7X</v>
      </c>
      <c r="Z757" t="str">
        <v>U1588C-7X-5</v>
      </c>
      <c r="AA757" s="39">
        <v>123.38</v>
      </c>
    </row>
    <row r="758" spans="25:27" x14ac:dyDescent="0.15">
      <c r="Y758" t="str">
        <v>U1588C-7X</v>
      </c>
      <c r="Z758" t="str">
        <v>U1588C-7X-CC</v>
      </c>
      <c r="AA758" s="39">
        <v>124.16</v>
      </c>
    </row>
    <row r="759" spans="25:27" x14ac:dyDescent="0.15">
      <c r="Y759" t="str">
        <v>U1588C-8X</v>
      </c>
      <c r="Z759" t="str">
        <v>U1588C-8X-1</v>
      </c>
      <c r="AA759" s="39">
        <v>122.2</v>
      </c>
    </row>
    <row r="760" spans="25:27" x14ac:dyDescent="0.15">
      <c r="Y760" t="str">
        <v>U1588C-8X</v>
      </c>
      <c r="Z760" t="str">
        <v>U1588C-8X-2</v>
      </c>
      <c r="AA760" s="39">
        <v>123.7</v>
      </c>
    </row>
    <row r="761" spans="25:27" x14ac:dyDescent="0.15">
      <c r="Y761" t="str">
        <v>U1588C-8X</v>
      </c>
      <c r="Z761" t="str">
        <v>U1588C-8X-3</v>
      </c>
      <c r="AA761" s="39">
        <v>125.19</v>
      </c>
    </row>
    <row r="762" spans="25:27" x14ac:dyDescent="0.15">
      <c r="Y762" t="str">
        <v>U1588C-8X</v>
      </c>
      <c r="Z762" t="str">
        <v>U1588C-8X-4</v>
      </c>
      <c r="AA762" s="39">
        <v>126.69</v>
      </c>
    </row>
    <row r="763" spans="25:27" x14ac:dyDescent="0.15">
      <c r="Y763" t="str">
        <v>U1588C-8X</v>
      </c>
      <c r="Z763" t="str">
        <v>U1588C-8X-5</v>
      </c>
      <c r="AA763" s="39">
        <v>128.19</v>
      </c>
    </row>
    <row r="764" spans="25:27" x14ac:dyDescent="0.15">
      <c r="Y764" t="str">
        <v>U1588C-8X</v>
      </c>
      <c r="Z764" t="str">
        <v>U1588C-8X-CC</v>
      </c>
      <c r="AA764" s="39">
        <v>129.04</v>
      </c>
    </row>
    <row r="765" spans="25:27" x14ac:dyDescent="0.15">
      <c r="Y765" t="str">
        <v>U1588C-9X</v>
      </c>
      <c r="Z765" t="str">
        <v>U1588C-9X-1</v>
      </c>
      <c r="AA765" s="39">
        <v>127.1</v>
      </c>
    </row>
    <row r="766" spans="25:27" x14ac:dyDescent="0.15">
      <c r="Y766" t="str">
        <v>U1588C-9X</v>
      </c>
      <c r="Z766" t="str">
        <v>U1588C-9X-2</v>
      </c>
      <c r="AA766" s="39">
        <v>128.59</v>
      </c>
    </row>
    <row r="767" spans="25:27" x14ac:dyDescent="0.15">
      <c r="Y767" t="str">
        <v>U1588C-9X</v>
      </c>
      <c r="Z767" t="str">
        <v>U1588C-9X-3</v>
      </c>
      <c r="AA767" s="39">
        <v>130.08000000000001</v>
      </c>
    </row>
    <row r="768" spans="25:27" x14ac:dyDescent="0.15">
      <c r="Y768" t="str">
        <v>U1588C-9X</v>
      </c>
      <c r="Z768" t="str">
        <v>U1588C-9X-4</v>
      </c>
      <c r="AA768" s="39">
        <v>131.58000000000001</v>
      </c>
    </row>
    <row r="769" spans="25:27" x14ac:dyDescent="0.15">
      <c r="Y769" t="str">
        <v>U1588C-9X</v>
      </c>
      <c r="Z769" t="str">
        <v>U1588C-9X-CC</v>
      </c>
      <c r="AA769" s="39">
        <v>132.91999999999999</v>
      </c>
    </row>
    <row r="770" spans="25:27" x14ac:dyDescent="0.15">
      <c r="Y770" t="str">
        <v>U1588C-10X</v>
      </c>
      <c r="Z770" t="str">
        <v>U1588C-10X-1</v>
      </c>
      <c r="AA770" s="39">
        <v>131.9</v>
      </c>
    </row>
    <row r="771" spans="25:27" x14ac:dyDescent="0.15">
      <c r="Y771" t="str">
        <v>U1588C-10X</v>
      </c>
      <c r="Z771" t="str">
        <v>U1588C-10X-2</v>
      </c>
      <c r="AA771" s="39">
        <v>133.38999999999999</v>
      </c>
    </row>
    <row r="772" spans="25:27" x14ac:dyDescent="0.15">
      <c r="Y772" t="str">
        <v>U1588C-10X</v>
      </c>
      <c r="Z772" t="str">
        <v>U1588C-10X-3</v>
      </c>
      <c r="AA772" s="39">
        <v>134.88999999999999</v>
      </c>
    </row>
    <row r="773" spans="25:27" x14ac:dyDescent="0.15">
      <c r="Y773" t="str">
        <v>U1588C-10X</v>
      </c>
      <c r="Z773" t="str">
        <v>U1588C-10X-4</v>
      </c>
      <c r="AA773" s="39">
        <v>136.38</v>
      </c>
    </row>
    <row r="774" spans="25:27" x14ac:dyDescent="0.15">
      <c r="Y774" t="str">
        <v>U1588C-10X</v>
      </c>
      <c r="Z774" t="str">
        <v>U1588C-10X-CC</v>
      </c>
      <c r="AA774" s="39">
        <v>137.44999999999999</v>
      </c>
    </row>
    <row r="775" spans="25:27" x14ac:dyDescent="0.15">
      <c r="Y775" t="str">
        <v>U1588C-11X</v>
      </c>
      <c r="Z775" t="str">
        <v>U1588C-11X-1</v>
      </c>
      <c r="AA775" s="39">
        <v>136.80000000000001</v>
      </c>
    </row>
    <row r="776" spans="25:27" x14ac:dyDescent="0.15">
      <c r="Y776" t="str">
        <v>U1588C-11X</v>
      </c>
      <c r="Z776" t="str">
        <v>U1588C-11X-2</v>
      </c>
      <c r="AA776" s="39">
        <v>137.82</v>
      </c>
    </row>
    <row r="777" spans="25:27" x14ac:dyDescent="0.15">
      <c r="Y777" t="str">
        <v>U1588C-11X</v>
      </c>
      <c r="Z777" t="str">
        <v>U1588C-11X-3</v>
      </c>
      <c r="AA777" s="39">
        <v>139.31</v>
      </c>
    </row>
    <row r="778" spans="25:27" x14ac:dyDescent="0.15">
      <c r="Y778" t="str">
        <v>U1588C-11X</v>
      </c>
      <c r="Z778" t="str">
        <v>U1588C-11X-4</v>
      </c>
      <c r="AA778" s="39">
        <v>140.81</v>
      </c>
    </row>
    <row r="779" spans="25:27" x14ac:dyDescent="0.15">
      <c r="Y779" t="str">
        <v>U1588C-11X</v>
      </c>
      <c r="Z779" t="str">
        <v>U1588C-11X-5</v>
      </c>
      <c r="AA779" s="39">
        <v>142.31</v>
      </c>
    </row>
    <row r="780" spans="25:27" x14ac:dyDescent="0.15">
      <c r="Y780" t="str">
        <v>U1588C-11X</v>
      </c>
      <c r="Z780" t="str">
        <v>U1588C-11X-CC</v>
      </c>
      <c r="AA780" s="39">
        <v>143.02000000000001</v>
      </c>
    </row>
    <row r="781" spans="25:27" x14ac:dyDescent="0.15">
      <c r="Y781" t="str">
        <v>U1588C-12X</v>
      </c>
      <c r="Z781" t="str">
        <v>U1588C-12X-1</v>
      </c>
      <c r="AA781" s="39">
        <v>141.6</v>
      </c>
    </row>
    <row r="782" spans="25:27" x14ac:dyDescent="0.15">
      <c r="Y782" t="str">
        <v>U1588C-12X</v>
      </c>
      <c r="Z782" t="str">
        <v>U1588C-12X-2</v>
      </c>
      <c r="AA782" s="39">
        <v>143.1</v>
      </c>
    </row>
    <row r="783" spans="25:27" x14ac:dyDescent="0.15">
      <c r="Y783" t="str">
        <v>U1588C-12X</v>
      </c>
      <c r="Z783" t="str">
        <v>U1588C-12X-3</v>
      </c>
      <c r="AA783" s="39">
        <v>144.59</v>
      </c>
    </row>
    <row r="784" spans="25:27" x14ac:dyDescent="0.15">
      <c r="Y784" t="str">
        <v>U1588C-12X</v>
      </c>
      <c r="Z784" t="str">
        <v>U1588C-12X-4</v>
      </c>
      <c r="AA784" s="39">
        <v>146.05000000000001</v>
      </c>
    </row>
    <row r="785" spans="25:27" x14ac:dyDescent="0.15">
      <c r="Y785" t="str">
        <v>U1588C-12X</v>
      </c>
      <c r="Z785" t="str">
        <v>U1588C-12X-5</v>
      </c>
      <c r="AA785" s="39">
        <v>147.56</v>
      </c>
    </row>
    <row r="786" spans="25:27" x14ac:dyDescent="0.15">
      <c r="Y786" t="str">
        <v>U1588C-12X</v>
      </c>
      <c r="Z786" t="str">
        <v>U1588C-12X-CC</v>
      </c>
      <c r="AA786" s="39">
        <v>148.9</v>
      </c>
    </row>
    <row r="787" spans="25:27" x14ac:dyDescent="0.15">
      <c r="Y787" t="str">
        <v>U1588C-13X</v>
      </c>
      <c r="Z787" t="str">
        <v>U1588C-13X-1</v>
      </c>
      <c r="AA787" s="39">
        <v>146.5</v>
      </c>
    </row>
    <row r="788" spans="25:27" x14ac:dyDescent="0.15">
      <c r="Y788" t="str">
        <v>U1588C-13X</v>
      </c>
      <c r="Z788" t="str">
        <v>U1588C-13X-2</v>
      </c>
      <c r="AA788" s="39">
        <v>147.99</v>
      </c>
    </row>
    <row r="789" spans="25:27" x14ac:dyDescent="0.15">
      <c r="Y789" t="str">
        <v>U1588C-13X</v>
      </c>
      <c r="Z789" t="str">
        <v>U1588C-13X-3</v>
      </c>
      <c r="AA789" s="39">
        <v>149.47999999999999</v>
      </c>
    </row>
    <row r="790" spans="25:27" x14ac:dyDescent="0.15">
      <c r="Y790" t="str">
        <v>U1588C-13X</v>
      </c>
      <c r="Z790" t="str">
        <v>U1588C-13X-4</v>
      </c>
      <c r="AA790" s="39">
        <v>150.97999999999999</v>
      </c>
    </row>
    <row r="791" spans="25:27" x14ac:dyDescent="0.15">
      <c r="Y791" t="str">
        <v>U1588C-13X</v>
      </c>
      <c r="Z791" t="str">
        <v>U1588C-13X-5</v>
      </c>
      <c r="AA791" s="39">
        <v>152.47999999999999</v>
      </c>
    </row>
    <row r="792" spans="25:27" x14ac:dyDescent="0.15">
      <c r="Y792" t="str">
        <v>U1588C-13X</v>
      </c>
      <c r="Z792" t="str">
        <v>U1588C-13X-CC</v>
      </c>
      <c r="AA792" s="39">
        <v>153.21</v>
      </c>
    </row>
    <row r="793" spans="25:27" x14ac:dyDescent="0.15">
      <c r="Y793" t="str">
        <v>U1588C-14X</v>
      </c>
      <c r="Z793" t="str">
        <v>U1588C-14X-1</v>
      </c>
      <c r="AA793" s="39">
        <v>151.30000000000001</v>
      </c>
    </row>
    <row r="794" spans="25:27" x14ac:dyDescent="0.15">
      <c r="Y794" t="str">
        <v>U1588C-14X</v>
      </c>
      <c r="Z794" t="str">
        <v>U1588C-14X-2</v>
      </c>
      <c r="AA794" s="39">
        <v>152.79</v>
      </c>
    </row>
    <row r="795" spans="25:27" x14ac:dyDescent="0.15">
      <c r="Y795" t="str">
        <v>U1588C-14X</v>
      </c>
      <c r="Z795" t="str">
        <v>U1588C-14X-3</v>
      </c>
      <c r="AA795" s="39">
        <v>154.28</v>
      </c>
    </row>
    <row r="796" spans="25:27" x14ac:dyDescent="0.15">
      <c r="Y796" t="str">
        <v>U1588C-14X</v>
      </c>
      <c r="Z796" t="str">
        <v>U1588C-14X-4</v>
      </c>
      <c r="AA796" s="39">
        <v>155.79</v>
      </c>
    </row>
    <row r="797" spans="25:27" x14ac:dyDescent="0.15">
      <c r="Y797" t="str">
        <v>U1588C-14X</v>
      </c>
      <c r="Z797" t="str">
        <v>U1588C-14X-5</v>
      </c>
      <c r="AA797" s="39">
        <v>157.28</v>
      </c>
    </row>
    <row r="798" spans="25:27" x14ac:dyDescent="0.15">
      <c r="Y798" t="str">
        <v>U1588C-14X</v>
      </c>
      <c r="Z798" t="str">
        <v>U1588C-14X-CC</v>
      </c>
      <c r="AA798" s="39">
        <v>158.52000000000001</v>
      </c>
    </row>
    <row r="799" spans="25:27" x14ac:dyDescent="0.15">
      <c r="Y799" t="str">
        <v>U1588C-15X</v>
      </c>
      <c r="Z799" t="str">
        <v>U1588C-15X-1</v>
      </c>
      <c r="AA799" s="39">
        <v>156.19999999999999</v>
      </c>
    </row>
    <row r="800" spans="25:27" x14ac:dyDescent="0.15">
      <c r="Y800" t="str">
        <v>U1588C-15X</v>
      </c>
      <c r="Z800" t="str">
        <v>U1588C-15X-2</v>
      </c>
      <c r="AA800" s="39">
        <v>157.69999999999999</v>
      </c>
    </row>
    <row r="801" spans="25:27" x14ac:dyDescent="0.15">
      <c r="Y801" t="str">
        <v>U1588C-15X</v>
      </c>
      <c r="Z801" t="str">
        <v>U1588C-15X-3</v>
      </c>
      <c r="AA801" s="39">
        <v>159.19999999999999</v>
      </c>
    </row>
    <row r="802" spans="25:27" x14ac:dyDescent="0.15">
      <c r="Y802" t="str">
        <v>U1588C-15X</v>
      </c>
      <c r="Z802" t="str">
        <v>U1588C-15X-4</v>
      </c>
      <c r="AA802" s="39">
        <v>159.91999999999999</v>
      </c>
    </row>
    <row r="803" spans="25:27" x14ac:dyDescent="0.15">
      <c r="Y803" t="str">
        <v>U1588C-15X</v>
      </c>
      <c r="Z803" t="str">
        <v>U1588C-15X-5</v>
      </c>
      <c r="AA803" s="39">
        <v>161.41999999999999</v>
      </c>
    </row>
    <row r="804" spans="25:27" x14ac:dyDescent="0.15">
      <c r="Y804" t="str">
        <v>U1588C-15X</v>
      </c>
      <c r="Z804" t="str">
        <v>U1588C-15X-6</v>
      </c>
      <c r="AA804" s="39">
        <v>162.91999999999999</v>
      </c>
    </row>
    <row r="805" spans="25:27" x14ac:dyDescent="0.15">
      <c r="Y805" t="str">
        <v>U1588C-15X</v>
      </c>
      <c r="Z805" t="str">
        <v>U1588C-15X-CC</v>
      </c>
      <c r="AA805" s="39">
        <v>163.81</v>
      </c>
    </row>
    <row r="806" spans="25:27" x14ac:dyDescent="0.15">
      <c r="Y806" t="str">
        <v>U1588C-16X</v>
      </c>
      <c r="Z806" t="str">
        <v>U1588C-16X-1</v>
      </c>
      <c r="AA806" s="39">
        <v>161</v>
      </c>
    </row>
    <row r="807" spans="25:27" x14ac:dyDescent="0.15">
      <c r="Y807" t="str">
        <v>U1588C-16X</v>
      </c>
      <c r="Z807" t="str">
        <v>U1588C-16X-2</v>
      </c>
      <c r="AA807" s="39">
        <v>162.49</v>
      </c>
    </row>
    <row r="808" spans="25:27" x14ac:dyDescent="0.15">
      <c r="Y808" t="str">
        <v>U1588C-16X</v>
      </c>
      <c r="Z808" t="str">
        <v>U1588C-16X-3</v>
      </c>
      <c r="AA808" s="39">
        <v>163.99</v>
      </c>
    </row>
    <row r="809" spans="25:27" x14ac:dyDescent="0.15">
      <c r="Y809" t="str">
        <v>U1588C-16X</v>
      </c>
      <c r="Z809" t="str">
        <v>U1588C-16X-4</v>
      </c>
      <c r="AA809" s="39">
        <v>165.48</v>
      </c>
    </row>
    <row r="810" spans="25:27" x14ac:dyDescent="0.15">
      <c r="Y810" t="str">
        <v>U1588C-16X</v>
      </c>
      <c r="Z810" t="str">
        <v>U1588C-16X-5</v>
      </c>
      <c r="AA810" s="39">
        <v>166.98</v>
      </c>
    </row>
    <row r="811" spans="25:27" x14ac:dyDescent="0.15">
      <c r="Y811" t="str">
        <v>U1588C-16X</v>
      </c>
      <c r="Z811" t="str">
        <v>U1588C-16X-CC</v>
      </c>
      <c r="AA811" s="39">
        <v>167.86</v>
      </c>
    </row>
    <row r="812" spans="25:27" x14ac:dyDescent="0.15">
      <c r="Y812" t="str">
        <v>U1588C-17X</v>
      </c>
      <c r="Z812" t="str">
        <v>U1588C-17X-1</v>
      </c>
      <c r="AA812" s="39">
        <v>165.9</v>
      </c>
    </row>
    <row r="813" spans="25:27" x14ac:dyDescent="0.15">
      <c r="Y813" t="str">
        <v>U1588C-17X</v>
      </c>
      <c r="Z813" t="str">
        <v>U1588C-17X-2</v>
      </c>
      <c r="AA813" s="39">
        <v>167.39</v>
      </c>
    </row>
    <row r="814" spans="25:27" x14ac:dyDescent="0.15">
      <c r="Y814" t="str">
        <v>U1588C-17X</v>
      </c>
      <c r="Z814" t="str">
        <v>U1588C-17X-3</v>
      </c>
      <c r="AA814" s="39">
        <v>168.89</v>
      </c>
    </row>
    <row r="815" spans="25:27" x14ac:dyDescent="0.15">
      <c r="Y815" t="str">
        <v>U1588C-17X</v>
      </c>
      <c r="Z815" t="str">
        <v>U1588C-17X-4</v>
      </c>
      <c r="AA815" s="39">
        <v>170.39</v>
      </c>
    </row>
    <row r="816" spans="25:27" x14ac:dyDescent="0.15">
      <c r="Y816" t="str">
        <v>U1588C-17X</v>
      </c>
      <c r="Z816" t="str">
        <v>U1588C-17X-5</v>
      </c>
      <c r="AA816" s="39">
        <v>171.61</v>
      </c>
    </row>
    <row r="817" spans="25:27" x14ac:dyDescent="0.15">
      <c r="Y817" t="str">
        <v>U1588C-17X</v>
      </c>
      <c r="Z817" t="str">
        <v>U1588C-17X-CC</v>
      </c>
      <c r="AA817" s="39">
        <v>172.12</v>
      </c>
    </row>
    <row r="818" spans="25:27" x14ac:dyDescent="0.15">
      <c r="Y818" t="str">
        <v>U1588C-18X</v>
      </c>
      <c r="Z818" t="str">
        <v>U1588C-18X-1</v>
      </c>
      <c r="AA818" s="39">
        <v>170.7</v>
      </c>
    </row>
    <row r="819" spans="25:27" x14ac:dyDescent="0.15">
      <c r="Y819" t="str">
        <v>U1588C-18X</v>
      </c>
      <c r="Z819" t="str">
        <v>U1588C-18X-2</v>
      </c>
      <c r="AA819" s="39">
        <v>172.19</v>
      </c>
    </row>
    <row r="820" spans="25:27" x14ac:dyDescent="0.15">
      <c r="Y820" t="str">
        <v>U1588C-18X</v>
      </c>
      <c r="Z820" t="str">
        <v>U1588C-18X-3</v>
      </c>
      <c r="AA820" s="39">
        <v>173.68</v>
      </c>
    </row>
    <row r="821" spans="25:27" x14ac:dyDescent="0.15">
      <c r="Y821" t="str">
        <v>U1588C-18X</v>
      </c>
      <c r="Z821" t="str">
        <v>U1588C-18X-4</v>
      </c>
      <c r="AA821" s="39">
        <v>175.18</v>
      </c>
    </row>
    <row r="822" spans="25:27" x14ac:dyDescent="0.15">
      <c r="Y822" t="str">
        <v>U1588C-18X</v>
      </c>
      <c r="Z822" t="str">
        <v>U1588C-18X-5</v>
      </c>
      <c r="AA822" s="39">
        <v>176.68</v>
      </c>
    </row>
    <row r="823" spans="25:27" x14ac:dyDescent="0.15">
      <c r="Y823" t="str">
        <v>U1588C-18X</v>
      </c>
      <c r="Z823" t="str">
        <v>U1588C-18X-CC</v>
      </c>
      <c r="AA823" s="39">
        <v>177.64</v>
      </c>
    </row>
    <row r="824" spans="25:27" x14ac:dyDescent="0.15">
      <c r="Y824" t="str">
        <v>U1588C-19X</v>
      </c>
      <c r="Z824" t="str">
        <v>U1588C-19X-1</v>
      </c>
      <c r="AA824" s="39">
        <v>175.6</v>
      </c>
    </row>
    <row r="825" spans="25:27" x14ac:dyDescent="0.15">
      <c r="Y825" t="str">
        <v>U1588C-19X</v>
      </c>
      <c r="Z825" t="str">
        <v>U1588C-19X-2</v>
      </c>
      <c r="AA825" s="39">
        <v>177.09</v>
      </c>
    </row>
    <row r="826" spans="25:27" x14ac:dyDescent="0.15">
      <c r="Y826" t="str">
        <v>U1588C-19X</v>
      </c>
      <c r="Z826" t="str">
        <v>U1588C-19X-3</v>
      </c>
      <c r="AA826" s="39">
        <v>178.58</v>
      </c>
    </row>
    <row r="827" spans="25:27" x14ac:dyDescent="0.15">
      <c r="Y827" t="str">
        <v>U1588C-19X</v>
      </c>
      <c r="Z827" t="str">
        <v>U1588C-19X-4</v>
      </c>
      <c r="AA827" s="39">
        <v>180.08</v>
      </c>
    </row>
    <row r="828" spans="25:27" x14ac:dyDescent="0.15">
      <c r="Y828" t="str">
        <v>U1588C-19X</v>
      </c>
      <c r="Z828" t="str">
        <v>U1588C-19X-5</v>
      </c>
      <c r="AA828" s="39">
        <v>181.58</v>
      </c>
    </row>
    <row r="829" spans="25:27" x14ac:dyDescent="0.15">
      <c r="Y829" t="str">
        <v>U1588C-19X</v>
      </c>
      <c r="Z829" t="str">
        <v>U1588C-19X-CC</v>
      </c>
      <c r="AA829" s="39">
        <v>182.71</v>
      </c>
    </row>
    <row r="830" spans="25:27" x14ac:dyDescent="0.15">
      <c r="Y830" t="str">
        <v>U1588C-20X</v>
      </c>
      <c r="Z830" t="str">
        <v>U1588C-20X-1</v>
      </c>
      <c r="AA830" s="39">
        <v>180.4</v>
      </c>
    </row>
    <row r="831" spans="25:27" x14ac:dyDescent="0.15">
      <c r="Y831" t="str">
        <v>U1588C-20X</v>
      </c>
      <c r="Z831" t="str">
        <v>U1588C-20X-2</v>
      </c>
      <c r="AA831" s="39">
        <v>181.81</v>
      </c>
    </row>
    <row r="832" spans="25:27" x14ac:dyDescent="0.15">
      <c r="Y832" t="str">
        <v>U1588C-20X</v>
      </c>
      <c r="Z832" t="str">
        <v>U1588C-20X-3</v>
      </c>
      <c r="AA832" s="39">
        <v>183.29</v>
      </c>
    </row>
    <row r="833" spans="25:27" x14ac:dyDescent="0.15">
      <c r="Y833" t="str">
        <v>U1588C-20X</v>
      </c>
      <c r="Z833" t="str">
        <v>U1588C-20X-4</v>
      </c>
      <c r="AA833" s="39">
        <v>184.8</v>
      </c>
    </row>
    <row r="834" spans="25:27" x14ac:dyDescent="0.15">
      <c r="Y834" t="str">
        <v>U1588C-20X</v>
      </c>
      <c r="Z834" t="str">
        <v>U1588C-20X-5</v>
      </c>
      <c r="AA834" s="39">
        <v>186.3</v>
      </c>
    </row>
    <row r="835" spans="25:27" x14ac:dyDescent="0.15">
      <c r="Y835" t="str">
        <v>U1588C-20X</v>
      </c>
      <c r="Z835" t="str">
        <v>U1588C-20X-CC</v>
      </c>
      <c r="AA835" s="39">
        <v>187.49</v>
      </c>
    </row>
    <row r="836" spans="25:27" x14ac:dyDescent="0.15">
      <c r="Y836" t="str">
        <v>U1588C-21X</v>
      </c>
      <c r="Z836" t="str">
        <v>U1588C-21X-1</v>
      </c>
      <c r="AA836" s="39">
        <v>185.3</v>
      </c>
    </row>
    <row r="837" spans="25:27" x14ac:dyDescent="0.15">
      <c r="Y837" t="str">
        <v>U1588C-21X</v>
      </c>
      <c r="Z837" t="str">
        <v>U1588C-21X-2</v>
      </c>
      <c r="AA837" s="39">
        <v>186.79</v>
      </c>
    </row>
    <row r="838" spans="25:27" x14ac:dyDescent="0.15">
      <c r="Y838" t="str">
        <v>U1588C-21X</v>
      </c>
      <c r="Z838" t="str">
        <v>U1588C-21X-3</v>
      </c>
      <c r="AA838" s="39">
        <v>188.29</v>
      </c>
    </row>
    <row r="839" spans="25:27" x14ac:dyDescent="0.15">
      <c r="Y839" t="str">
        <v>U1588C-21X</v>
      </c>
      <c r="Z839" t="str">
        <v>U1588C-21X-4</v>
      </c>
      <c r="AA839" s="39">
        <v>189.78</v>
      </c>
    </row>
    <row r="840" spans="25:27" x14ac:dyDescent="0.15">
      <c r="Y840" t="str">
        <v>U1588C-21X</v>
      </c>
      <c r="Z840" t="str">
        <v>U1588C-21X-5</v>
      </c>
      <c r="AA840" s="39">
        <v>190.82</v>
      </c>
    </row>
    <row r="841" spans="25:27" x14ac:dyDescent="0.15">
      <c r="Y841" t="str">
        <v>U1588C-21X</v>
      </c>
      <c r="Z841" t="str">
        <v>U1588C-21X-CC</v>
      </c>
      <c r="AA841" s="39">
        <v>191.35</v>
      </c>
    </row>
    <row r="842" spans="25:27" x14ac:dyDescent="0.15">
      <c r="Y842" t="str">
        <v>U1588C-22X</v>
      </c>
      <c r="Z842" t="str">
        <v>U1588C-22X-1</v>
      </c>
      <c r="AA842" s="39">
        <v>190.1</v>
      </c>
    </row>
    <row r="843" spans="25:27" x14ac:dyDescent="0.15">
      <c r="Y843" t="str">
        <v>U1588C-22X</v>
      </c>
      <c r="Z843" t="str">
        <v>U1588C-22X-2</v>
      </c>
      <c r="AA843" s="39">
        <v>191.59</v>
      </c>
    </row>
    <row r="844" spans="25:27" x14ac:dyDescent="0.15">
      <c r="Y844" t="str">
        <v>U1588C-22X</v>
      </c>
      <c r="Z844" t="str">
        <v>U1588C-22X-3</v>
      </c>
      <c r="AA844" s="39">
        <v>193.08</v>
      </c>
    </row>
    <row r="845" spans="25:27" x14ac:dyDescent="0.15">
      <c r="Y845" t="str">
        <v>U1588C-22X</v>
      </c>
      <c r="Z845" t="str">
        <v>U1588C-22X-4</v>
      </c>
      <c r="AA845" s="39">
        <v>194.58</v>
      </c>
    </row>
    <row r="846" spans="25:27" x14ac:dyDescent="0.15">
      <c r="Y846" t="str">
        <v>U1588C-22X</v>
      </c>
      <c r="Z846" t="str">
        <v>U1588C-22X-5</v>
      </c>
      <c r="AA846" s="39">
        <v>196.08</v>
      </c>
    </row>
    <row r="847" spans="25:27" x14ac:dyDescent="0.15">
      <c r="Y847" t="str">
        <v>U1588C-22X</v>
      </c>
      <c r="Z847" t="str">
        <v>U1588C-22X-CC</v>
      </c>
      <c r="AA847" s="39">
        <v>196.92</v>
      </c>
    </row>
    <row r="848" spans="25:27" x14ac:dyDescent="0.15">
      <c r="Y848" t="str">
        <v>U1588C-23X</v>
      </c>
      <c r="Z848" t="str">
        <v>U1588C-23X-1</v>
      </c>
      <c r="AA848" s="39">
        <v>195</v>
      </c>
    </row>
    <row r="849" spans="25:27" x14ac:dyDescent="0.15">
      <c r="Y849" t="str">
        <v>U1588C-23X</v>
      </c>
      <c r="Z849" t="str">
        <v>U1588C-23X-2</v>
      </c>
      <c r="AA849" s="39">
        <v>196.5</v>
      </c>
    </row>
    <row r="850" spans="25:27" x14ac:dyDescent="0.15">
      <c r="Y850" t="str">
        <v>U1588C-23X</v>
      </c>
      <c r="Z850" t="str">
        <v>U1588C-23X-3</v>
      </c>
      <c r="AA850" s="39">
        <v>198</v>
      </c>
    </row>
    <row r="851" spans="25:27" x14ac:dyDescent="0.15">
      <c r="Y851" t="str">
        <v>U1588C-23X</v>
      </c>
      <c r="Z851" t="str">
        <v>U1588C-23X-4</v>
      </c>
      <c r="AA851" s="39">
        <v>199.51</v>
      </c>
    </row>
    <row r="852" spans="25:27" x14ac:dyDescent="0.15">
      <c r="Y852" t="str">
        <v>U1588C-23X</v>
      </c>
      <c r="Z852" t="str">
        <v>U1588C-23X-5</v>
      </c>
      <c r="AA852" s="39">
        <v>200.89</v>
      </c>
    </row>
    <row r="853" spans="25:27" x14ac:dyDescent="0.15">
      <c r="Y853" t="str">
        <v>U1588C-23X</v>
      </c>
      <c r="Z853" t="str">
        <v>U1588C-23X-CC</v>
      </c>
      <c r="AA853" s="39">
        <v>201.42</v>
      </c>
    </row>
    <row r="854" spans="25:27" x14ac:dyDescent="0.15">
      <c r="Y854" t="str">
        <v>U1588C-24X</v>
      </c>
      <c r="Z854" t="str">
        <v>U1588C-24X-1</v>
      </c>
      <c r="AA854" s="39">
        <v>199.8</v>
      </c>
    </row>
    <row r="855" spans="25:27" x14ac:dyDescent="0.15">
      <c r="Y855" t="str">
        <v>U1588C-24X</v>
      </c>
      <c r="Z855" t="str">
        <v>U1588C-24X-2</v>
      </c>
      <c r="AA855" s="39">
        <v>201.3</v>
      </c>
    </row>
    <row r="856" spans="25:27" x14ac:dyDescent="0.15">
      <c r="Y856" t="str">
        <v>U1588C-24X</v>
      </c>
      <c r="Z856" t="str">
        <v>U1588C-24X-3</v>
      </c>
      <c r="AA856" s="39">
        <v>202.8</v>
      </c>
    </row>
    <row r="857" spans="25:27" x14ac:dyDescent="0.15">
      <c r="Y857" t="str">
        <v>U1588C-24X</v>
      </c>
      <c r="Z857" t="str">
        <v>U1588C-24X-4</v>
      </c>
      <c r="AA857" s="39">
        <v>204.3</v>
      </c>
    </row>
    <row r="858" spans="25:27" x14ac:dyDescent="0.15">
      <c r="Y858" t="str">
        <v>U1588C-24X</v>
      </c>
      <c r="Z858" t="str">
        <v>U1588C-24X-5</v>
      </c>
      <c r="AA858" s="39">
        <v>205.8</v>
      </c>
    </row>
    <row r="859" spans="25:27" x14ac:dyDescent="0.15">
      <c r="Y859" t="str">
        <v>U1588C-24X</v>
      </c>
      <c r="Z859" t="str">
        <v>U1588C-24X-CC</v>
      </c>
      <c r="AA859" s="39">
        <v>206.8</v>
      </c>
    </row>
    <row r="860" spans="25:27" x14ac:dyDescent="0.15">
      <c r="Y860" t="str">
        <v>U1588C-25X</v>
      </c>
      <c r="Z860" t="str">
        <v>U1588C-25X-1</v>
      </c>
      <c r="AA860" s="39">
        <v>204.7</v>
      </c>
    </row>
    <row r="861" spans="25:27" x14ac:dyDescent="0.15">
      <c r="Y861" t="str">
        <v>U1588C-25X</v>
      </c>
      <c r="Z861" t="str">
        <v>U1588C-25X-2</v>
      </c>
      <c r="AA861" s="39">
        <v>206.2</v>
      </c>
    </row>
    <row r="862" spans="25:27" x14ac:dyDescent="0.15">
      <c r="Y862" t="str">
        <v>U1588C-25X</v>
      </c>
      <c r="Z862" t="str">
        <v>U1588C-25X-3</v>
      </c>
      <c r="AA862" s="39">
        <v>207.7</v>
      </c>
    </row>
    <row r="863" spans="25:27" x14ac:dyDescent="0.15">
      <c r="Y863" t="str">
        <v>U1588C-25X</v>
      </c>
      <c r="Z863" t="str">
        <v>U1588C-25X-4</v>
      </c>
      <c r="AA863" s="39">
        <v>209.21</v>
      </c>
    </row>
    <row r="864" spans="25:27" x14ac:dyDescent="0.15">
      <c r="Y864" t="str">
        <v>U1588C-25X</v>
      </c>
      <c r="Z864" t="str">
        <v>U1588C-25X-CC</v>
      </c>
      <c r="AA864" s="39">
        <v>209.95</v>
      </c>
    </row>
    <row r="865" spans="25:27" x14ac:dyDescent="0.15">
      <c r="Y865" t="str">
        <v>U1588C-26X</v>
      </c>
      <c r="Z865" t="str">
        <v>U1588C-26X-1</v>
      </c>
      <c r="AA865" s="39">
        <v>209.5</v>
      </c>
    </row>
    <row r="866" spans="25:27" x14ac:dyDescent="0.15">
      <c r="Y866" t="str">
        <v>U1588C-26X</v>
      </c>
      <c r="Z866" t="str">
        <v>U1588C-26X-2</v>
      </c>
      <c r="AA866" s="39">
        <v>211</v>
      </c>
    </row>
    <row r="867" spans="25:27" x14ac:dyDescent="0.15">
      <c r="Y867" t="str">
        <v>U1588C-26X</v>
      </c>
      <c r="Z867" t="str">
        <v>U1588C-26X-3</v>
      </c>
      <c r="AA867" s="39">
        <v>212.5</v>
      </c>
    </row>
    <row r="868" spans="25:27" x14ac:dyDescent="0.15">
      <c r="Y868" t="str">
        <v>U1588C-26X</v>
      </c>
      <c r="Z868" t="str">
        <v>U1588C-26X-4</v>
      </c>
      <c r="AA868" s="39">
        <v>214.01</v>
      </c>
    </row>
    <row r="869" spans="25:27" x14ac:dyDescent="0.15">
      <c r="Y869" t="str">
        <v>U1588C-26X</v>
      </c>
      <c r="Z869" t="str">
        <v>U1588C-26X-CC</v>
      </c>
      <c r="AA869" s="39">
        <v>215.41</v>
      </c>
    </row>
    <row r="870" spans="25:27" x14ac:dyDescent="0.15">
      <c r="Y870" t="str">
        <v>U1588C-27X</v>
      </c>
      <c r="Z870" t="str">
        <v>U1588C-27X-1</v>
      </c>
      <c r="AA870" s="39">
        <v>214.4</v>
      </c>
    </row>
    <row r="871" spans="25:27" x14ac:dyDescent="0.15">
      <c r="Y871" t="str">
        <v>U1588C-27X</v>
      </c>
      <c r="Z871" t="str">
        <v>U1588C-27X-2</v>
      </c>
      <c r="AA871" s="39">
        <v>215.9</v>
      </c>
    </row>
    <row r="872" spans="25:27" x14ac:dyDescent="0.15">
      <c r="Y872" t="str">
        <v>U1588C-27X</v>
      </c>
      <c r="Z872" t="str">
        <v>U1588C-27X-3</v>
      </c>
      <c r="AA872" s="39">
        <v>217.41</v>
      </c>
    </row>
    <row r="873" spans="25:27" x14ac:dyDescent="0.15">
      <c r="Y873" t="str">
        <v>U1588C-27X</v>
      </c>
      <c r="Z873" t="str">
        <v>U1588C-27X-4</v>
      </c>
      <c r="AA873" s="39">
        <v>218.91</v>
      </c>
    </row>
    <row r="874" spans="25:27" x14ac:dyDescent="0.15">
      <c r="Y874" t="str">
        <v>U1588C-27X</v>
      </c>
      <c r="Z874" t="str">
        <v>U1588C-27X-CC</v>
      </c>
      <c r="AA874" s="39">
        <v>219.93</v>
      </c>
    </row>
    <row r="875" spans="25:27" x14ac:dyDescent="0.15">
      <c r="Y875" t="str">
        <v>U1588C-28X</v>
      </c>
      <c r="Z875" t="str">
        <v>U1588C-28X-1</v>
      </c>
      <c r="AA875" s="39">
        <v>219.2</v>
      </c>
    </row>
    <row r="876" spans="25:27" x14ac:dyDescent="0.15">
      <c r="Y876" t="str">
        <v>U1588C-28X</v>
      </c>
      <c r="Z876" t="str">
        <v>U1588C-28X-2</v>
      </c>
      <c r="AA876" s="39">
        <v>220.68</v>
      </c>
    </row>
    <row r="877" spans="25:27" x14ac:dyDescent="0.15">
      <c r="Y877" t="str">
        <v>U1588C-28X</v>
      </c>
      <c r="Z877" t="str">
        <v>U1588C-28X-3</v>
      </c>
      <c r="AA877" s="39">
        <v>222.17</v>
      </c>
    </row>
    <row r="878" spans="25:27" x14ac:dyDescent="0.15">
      <c r="Y878" t="str">
        <v>U1588C-28X</v>
      </c>
      <c r="Z878" t="str">
        <v>U1588C-28X-4</v>
      </c>
      <c r="AA878" s="39">
        <v>223.66</v>
      </c>
    </row>
    <row r="879" spans="25:27" x14ac:dyDescent="0.15">
      <c r="Y879" t="str">
        <v>U1588C-28X</v>
      </c>
      <c r="Z879" t="str">
        <v>U1588C-28X-5</v>
      </c>
      <c r="AA879" s="39">
        <v>225.16</v>
      </c>
    </row>
    <row r="880" spans="25:27" x14ac:dyDescent="0.15">
      <c r="Y880" t="str">
        <v>U1588C-28X</v>
      </c>
      <c r="Z880" t="str">
        <v>U1588C-28X-CC</v>
      </c>
      <c r="AA880" s="39">
        <v>225.86</v>
      </c>
    </row>
    <row r="881" spans="25:27" x14ac:dyDescent="0.15">
      <c r="Y881" t="str">
        <v>U1588C-29X</v>
      </c>
      <c r="Z881" t="str">
        <v>U1588C-29X-1</v>
      </c>
      <c r="AA881" s="39">
        <v>224.1</v>
      </c>
    </row>
    <row r="882" spans="25:27" x14ac:dyDescent="0.15">
      <c r="Y882" t="str">
        <v>U1588C-29X</v>
      </c>
      <c r="Z882" t="str">
        <v>U1588C-29X-2</v>
      </c>
      <c r="AA882" s="39">
        <v>225.59</v>
      </c>
    </row>
    <row r="883" spans="25:27" x14ac:dyDescent="0.15">
      <c r="Y883" t="str">
        <v>U1588C-29X</v>
      </c>
      <c r="Z883" t="str">
        <v>U1588C-29X-3</v>
      </c>
      <c r="AA883" s="39">
        <v>227.09</v>
      </c>
    </row>
    <row r="884" spans="25:27" x14ac:dyDescent="0.15">
      <c r="Y884" t="str">
        <v>U1588C-29X</v>
      </c>
      <c r="Z884" t="str">
        <v>U1588C-29X-4</v>
      </c>
      <c r="AA884" s="39">
        <v>228.58</v>
      </c>
    </row>
    <row r="885" spans="25:27" x14ac:dyDescent="0.15">
      <c r="Y885" t="str">
        <v>U1588C-29X</v>
      </c>
      <c r="Z885" t="str">
        <v>U1588C-29X-CC</v>
      </c>
      <c r="AA885" s="39">
        <v>229.18</v>
      </c>
    </row>
    <row r="886" spans="25:27" x14ac:dyDescent="0.15">
      <c r="Y886" t="str">
        <v>U1588C-30X</v>
      </c>
      <c r="Z886" t="str">
        <v>U1588C-30X-1</v>
      </c>
      <c r="AA886" s="39">
        <v>228.9</v>
      </c>
    </row>
    <row r="887" spans="25:27" x14ac:dyDescent="0.15">
      <c r="Y887" t="str">
        <v>U1588C-30X</v>
      </c>
      <c r="Z887" t="str">
        <v>U1588C-30X-2</v>
      </c>
      <c r="AA887" s="39">
        <v>230.39</v>
      </c>
    </row>
    <row r="888" spans="25:27" x14ac:dyDescent="0.15">
      <c r="Y888" t="str">
        <v>U1588C-30X</v>
      </c>
      <c r="Z888" t="str">
        <v>U1588C-30X-3</v>
      </c>
      <c r="AA888" s="39">
        <v>231.88</v>
      </c>
    </row>
    <row r="889" spans="25:27" x14ac:dyDescent="0.15">
      <c r="Y889" t="str">
        <v>U1588C-30X</v>
      </c>
      <c r="Z889" t="str">
        <v>U1588C-30X-4</v>
      </c>
      <c r="AA889" s="39">
        <v>233.37</v>
      </c>
    </row>
    <row r="890" spans="25:27" x14ac:dyDescent="0.15">
      <c r="Y890" t="str">
        <v>U1588C-30X</v>
      </c>
      <c r="Z890" t="str">
        <v>U1588C-30X-5</v>
      </c>
      <c r="AA890" s="39">
        <v>234.65</v>
      </c>
    </row>
    <row r="891" spans="25:27" x14ac:dyDescent="0.15">
      <c r="Y891" t="str">
        <v>U1588C-30X</v>
      </c>
      <c r="Z891" t="str">
        <v>U1588C-30X-CC</v>
      </c>
      <c r="AA891" s="39">
        <v>235.17</v>
      </c>
    </row>
    <row r="892" spans="25:27" x14ac:dyDescent="0.15">
      <c r="Y892" t="str">
        <v>U1588C-31X</v>
      </c>
      <c r="Z892" t="str">
        <v>U1588C-31X-1</v>
      </c>
      <c r="AA892" s="39">
        <v>233.8</v>
      </c>
    </row>
    <row r="893" spans="25:27" x14ac:dyDescent="0.15">
      <c r="Y893" t="str">
        <v>U1588C-31X</v>
      </c>
      <c r="Z893" t="str">
        <v>U1588C-31X-2</v>
      </c>
      <c r="AA893" s="39">
        <v>235.29</v>
      </c>
    </row>
    <row r="894" spans="25:27" x14ac:dyDescent="0.15">
      <c r="Y894" t="str">
        <v>U1588C-31X</v>
      </c>
      <c r="Z894" t="str">
        <v>U1588C-31X-3</v>
      </c>
      <c r="AA894" s="39">
        <v>236.79</v>
      </c>
    </row>
    <row r="895" spans="25:27" x14ac:dyDescent="0.15">
      <c r="Y895" t="str">
        <v>U1588C-31X</v>
      </c>
      <c r="Z895" t="str">
        <v>U1588C-31X-4</v>
      </c>
      <c r="AA895" s="39">
        <v>238.29</v>
      </c>
    </row>
    <row r="896" spans="25:27" x14ac:dyDescent="0.15">
      <c r="Y896" t="str">
        <v>U1588C-31X</v>
      </c>
      <c r="Z896" t="str">
        <v>U1588C-31X-5</v>
      </c>
      <c r="AA896" s="39">
        <v>239.78</v>
      </c>
    </row>
    <row r="897" spans="25:27" x14ac:dyDescent="0.15">
      <c r="Y897" t="str">
        <v>U1588C-31X</v>
      </c>
      <c r="Z897" t="str">
        <v>U1588C-31X-CC</v>
      </c>
      <c r="AA897" s="39">
        <v>240.47</v>
      </c>
    </row>
    <row r="898" spans="25:27" x14ac:dyDescent="0.15">
      <c r="Y898" t="str">
        <v>U1588C-32X</v>
      </c>
      <c r="Z898" t="str">
        <v>U1588C-32X-1</v>
      </c>
      <c r="AA898" s="39">
        <v>238.6</v>
      </c>
    </row>
    <row r="899" spans="25:27" x14ac:dyDescent="0.15">
      <c r="Y899" t="str">
        <v>U1588C-32X</v>
      </c>
      <c r="Z899" t="str">
        <v>U1588C-32X-2</v>
      </c>
      <c r="AA899" s="39">
        <v>240.09</v>
      </c>
    </row>
    <row r="900" spans="25:27" x14ac:dyDescent="0.15">
      <c r="Y900" t="str">
        <v>U1588C-32X</v>
      </c>
      <c r="Z900" t="str">
        <v>U1588C-32X-3</v>
      </c>
      <c r="AA900" s="39">
        <v>241.59</v>
      </c>
    </row>
    <row r="901" spans="25:27" x14ac:dyDescent="0.15">
      <c r="Y901" t="str">
        <v>U1588C-32X</v>
      </c>
      <c r="Z901" t="str">
        <v>U1588C-32X-4</v>
      </c>
      <c r="AA901" s="39">
        <v>243.01</v>
      </c>
    </row>
    <row r="902" spans="25:27" x14ac:dyDescent="0.15">
      <c r="Y902" t="str">
        <v>U1588C-32X</v>
      </c>
      <c r="Z902" t="str">
        <v>U1588C-32X-CC</v>
      </c>
      <c r="AA902" s="39">
        <v>243.62</v>
      </c>
    </row>
    <row r="903" spans="25:27" x14ac:dyDescent="0.15">
      <c r="Y903" t="str">
        <v>U1588C-33X</v>
      </c>
      <c r="Z903" t="str">
        <v>U1588C-33X-1</v>
      </c>
      <c r="AA903" s="39">
        <v>243.5</v>
      </c>
    </row>
    <row r="904" spans="25:27" x14ac:dyDescent="0.15">
      <c r="Y904" t="str">
        <v>U1588C-33X</v>
      </c>
      <c r="Z904" t="str">
        <v>U1588C-33X-2</v>
      </c>
      <c r="AA904" s="39">
        <v>244.99</v>
      </c>
    </row>
    <row r="905" spans="25:27" x14ac:dyDescent="0.15">
      <c r="Y905" t="str">
        <v>U1588C-33X</v>
      </c>
      <c r="Z905" t="str">
        <v>U1588C-33X-3</v>
      </c>
      <c r="AA905" s="39">
        <v>246.49</v>
      </c>
    </row>
    <row r="906" spans="25:27" x14ac:dyDescent="0.15">
      <c r="Y906" t="str">
        <v>U1588C-33X</v>
      </c>
      <c r="Z906" t="str">
        <v>U1588C-33X-4</v>
      </c>
      <c r="AA906" s="39">
        <v>247.99</v>
      </c>
    </row>
    <row r="907" spans="25:27" x14ac:dyDescent="0.15">
      <c r="Y907" t="str">
        <v>U1588C-33X</v>
      </c>
      <c r="Z907" t="str">
        <v>U1588C-33X-5</v>
      </c>
      <c r="AA907" s="39">
        <v>249.3</v>
      </c>
    </row>
    <row r="908" spans="25:27" x14ac:dyDescent="0.15">
      <c r="Y908" t="str">
        <v>U1588C-33X</v>
      </c>
      <c r="Z908" t="str">
        <v>U1588C-33X-CC</v>
      </c>
      <c r="AA908" s="39">
        <v>249.93</v>
      </c>
    </row>
    <row r="909" spans="25:27" x14ac:dyDescent="0.15">
      <c r="Y909" t="str">
        <v>U1588C-34X</v>
      </c>
      <c r="Z909" t="str">
        <v>U1588C-34X-1</v>
      </c>
      <c r="AA909" s="39">
        <v>248.3</v>
      </c>
    </row>
    <row r="910" spans="25:27" x14ac:dyDescent="0.15">
      <c r="Y910" t="str">
        <v>U1588C-34X</v>
      </c>
      <c r="Z910" t="str">
        <v>U1588C-34X-2</v>
      </c>
      <c r="AA910" s="39">
        <v>249.79</v>
      </c>
    </row>
    <row r="911" spans="25:27" x14ac:dyDescent="0.15">
      <c r="Y911" t="str">
        <v>U1588C-34X</v>
      </c>
      <c r="Z911" t="str">
        <v>U1588C-34X-3</v>
      </c>
      <c r="AA911" s="39">
        <v>251.28</v>
      </c>
    </row>
    <row r="912" spans="25:27" x14ac:dyDescent="0.15">
      <c r="Y912" t="str">
        <v>U1588C-34X</v>
      </c>
      <c r="Z912" t="str">
        <v>U1588C-34X-4</v>
      </c>
      <c r="AA912" s="39">
        <v>252.78</v>
      </c>
    </row>
    <row r="913" spans="25:27" x14ac:dyDescent="0.15">
      <c r="Y913" t="str">
        <v>U1588C-34X</v>
      </c>
      <c r="Z913" t="str">
        <v>U1588C-34X-5</v>
      </c>
      <c r="AA913" s="39">
        <v>254.07</v>
      </c>
    </row>
    <row r="914" spans="25:27" x14ac:dyDescent="0.15">
      <c r="Y914" t="str">
        <v>U1588C-34X</v>
      </c>
      <c r="Z914" t="str">
        <v>U1588C-34X-CC</v>
      </c>
      <c r="AA914" s="39">
        <v>254.67</v>
      </c>
    </row>
    <row r="915" spans="25:27" x14ac:dyDescent="0.15">
      <c r="Y915" t="str">
        <v>U1588C-35X</v>
      </c>
      <c r="Z915" t="str">
        <v>U1588C-35X-1</v>
      </c>
      <c r="AA915" s="39">
        <v>253.2</v>
      </c>
    </row>
    <row r="916" spans="25:27" x14ac:dyDescent="0.15">
      <c r="Y916" t="str">
        <v>U1588C-35X</v>
      </c>
      <c r="Z916" t="str">
        <v>U1588C-35X-2</v>
      </c>
      <c r="AA916" s="39">
        <v>254.69</v>
      </c>
    </row>
    <row r="917" spans="25:27" x14ac:dyDescent="0.15">
      <c r="Y917" t="str">
        <v>U1588C-35X</v>
      </c>
      <c r="Z917" t="str">
        <v>U1588C-35X-3</v>
      </c>
      <c r="AA917" s="39">
        <v>256.19</v>
      </c>
    </row>
    <row r="918" spans="25:27" x14ac:dyDescent="0.15">
      <c r="Y918" t="str">
        <v>U1588C-35X</v>
      </c>
      <c r="Z918" t="str">
        <v>U1588C-35X-4</v>
      </c>
      <c r="AA918" s="39">
        <v>257.69</v>
      </c>
    </row>
    <row r="919" spans="25:27" x14ac:dyDescent="0.15">
      <c r="Y919" t="str">
        <v>U1588C-35X</v>
      </c>
      <c r="Z919" t="str">
        <v>U1588C-35X-5</v>
      </c>
      <c r="AA919" s="39">
        <v>258.61</v>
      </c>
    </row>
    <row r="920" spans="25:27" x14ac:dyDescent="0.15">
      <c r="Y920" t="str">
        <v>U1588C-35X</v>
      </c>
      <c r="Z920" t="str">
        <v>U1588C-35X-CC</v>
      </c>
      <c r="AA920" s="39">
        <v>259.20999999999998</v>
      </c>
    </row>
    <row r="921" spans="25:27" x14ac:dyDescent="0.15">
      <c r="Y921" t="str">
        <v>U1588C-36X</v>
      </c>
      <c r="Z921" t="str">
        <v>U1588C-36X-1</v>
      </c>
      <c r="AA921" s="39">
        <v>258</v>
      </c>
    </row>
    <row r="922" spans="25:27" x14ac:dyDescent="0.15">
      <c r="Y922" t="str">
        <v>U1588C-36X</v>
      </c>
      <c r="Z922" t="str">
        <v>U1588C-36X-2</v>
      </c>
      <c r="AA922" s="39">
        <v>259.5</v>
      </c>
    </row>
    <row r="923" spans="25:27" x14ac:dyDescent="0.15">
      <c r="Y923" t="str">
        <v>U1588C-36X</v>
      </c>
      <c r="Z923" t="str">
        <v>U1588C-36X-3</v>
      </c>
      <c r="AA923" s="39">
        <v>260.99</v>
      </c>
    </row>
    <row r="924" spans="25:27" x14ac:dyDescent="0.15">
      <c r="Y924" t="str">
        <v>U1588C-36X</v>
      </c>
      <c r="Z924" t="str">
        <v>U1588C-36X-4</v>
      </c>
      <c r="AA924" s="39">
        <v>262.49</v>
      </c>
    </row>
    <row r="925" spans="25:27" x14ac:dyDescent="0.15">
      <c r="Y925" t="str">
        <v>U1588C-36X</v>
      </c>
      <c r="Z925" t="str">
        <v>U1588C-36X-5</v>
      </c>
      <c r="AA925" s="39">
        <v>263.77</v>
      </c>
    </row>
    <row r="926" spans="25:27" x14ac:dyDescent="0.15">
      <c r="Y926" t="str">
        <v>U1588C-36X</v>
      </c>
      <c r="Z926" t="str">
        <v>U1588C-36X-CC</v>
      </c>
      <c r="AA926" s="39">
        <v>264.37</v>
      </c>
    </row>
    <row r="927" spans="25:27" x14ac:dyDescent="0.15">
      <c r="Y927" t="str">
        <v>U1588C-37X</v>
      </c>
      <c r="Z927" t="str">
        <v>U1588C-37X-1</v>
      </c>
      <c r="AA927" s="39">
        <v>262.89999999999998</v>
      </c>
    </row>
    <row r="928" spans="25:27" x14ac:dyDescent="0.15">
      <c r="Y928" t="str">
        <v>U1588C-37X</v>
      </c>
      <c r="Z928" t="str">
        <v>U1588C-37X-2</v>
      </c>
      <c r="AA928" s="39">
        <v>264.39</v>
      </c>
    </row>
    <row r="929" spans="25:27" x14ac:dyDescent="0.15">
      <c r="Y929" t="str">
        <v>U1588C-37X</v>
      </c>
      <c r="Z929" t="str">
        <v>U1588C-37X-3</v>
      </c>
      <c r="AA929" s="39">
        <v>265.88</v>
      </c>
    </row>
    <row r="930" spans="25:27" x14ac:dyDescent="0.15">
      <c r="Y930" t="str">
        <v>U1588C-37X</v>
      </c>
      <c r="Z930" t="str">
        <v>U1588C-37X-4</v>
      </c>
      <c r="AA930" s="39">
        <v>267.38</v>
      </c>
    </row>
    <row r="931" spans="25:27" x14ac:dyDescent="0.15">
      <c r="Y931" t="str">
        <v>U1588C-37X</v>
      </c>
      <c r="Z931" t="str">
        <v>U1588C-37X-5</v>
      </c>
      <c r="AA931" s="39">
        <v>268.7</v>
      </c>
    </row>
    <row r="932" spans="25:27" x14ac:dyDescent="0.15">
      <c r="Y932" t="str">
        <v>U1588C-37X</v>
      </c>
      <c r="Z932" t="str">
        <v>U1588C-37X-CC</v>
      </c>
      <c r="AA932" s="39">
        <v>269.3</v>
      </c>
    </row>
    <row r="933" spans="25:27" x14ac:dyDescent="0.15">
      <c r="Y933" t="str">
        <v>U1588C-38X</v>
      </c>
      <c r="Z933" t="str">
        <v>U1588C-38X-1</v>
      </c>
      <c r="AA933" s="39">
        <v>267.7</v>
      </c>
    </row>
    <row r="934" spans="25:27" x14ac:dyDescent="0.15">
      <c r="Y934" t="str">
        <v>U1588C-38X</v>
      </c>
      <c r="Z934" t="str">
        <v>U1588C-38X-2</v>
      </c>
      <c r="AA934" s="39">
        <v>269.2</v>
      </c>
    </row>
    <row r="935" spans="25:27" x14ac:dyDescent="0.15">
      <c r="Y935" t="str">
        <v>U1588C-38X</v>
      </c>
      <c r="Z935" t="str">
        <v>U1588C-38X-3</v>
      </c>
      <c r="AA935" s="39">
        <v>270.7</v>
      </c>
    </row>
    <row r="936" spans="25:27" x14ac:dyDescent="0.15">
      <c r="Y936" t="str">
        <v>U1588C-38X</v>
      </c>
      <c r="Z936" t="str">
        <v>U1588C-38X-4</v>
      </c>
      <c r="AA936" s="39">
        <v>272.2</v>
      </c>
    </row>
    <row r="937" spans="25:27" x14ac:dyDescent="0.15">
      <c r="Y937" t="str">
        <v>U1588C-38X</v>
      </c>
      <c r="Z937" t="str">
        <v>U1588C-38X-CC</v>
      </c>
      <c r="AA937" s="39">
        <v>273.68</v>
      </c>
    </row>
    <row r="938" spans="25:27" x14ac:dyDescent="0.15">
      <c r="Y938" t="str">
        <v>U1588C-39X</v>
      </c>
      <c r="Z938" t="str">
        <v>U1588C-39X-1</v>
      </c>
      <c r="AA938" s="39">
        <v>272.60000000000002</v>
      </c>
    </row>
    <row r="939" spans="25:27" x14ac:dyDescent="0.15">
      <c r="Y939" t="str">
        <v>U1588C-39X</v>
      </c>
      <c r="Z939" t="str">
        <v>U1588C-39X-2</v>
      </c>
      <c r="AA939" s="39">
        <v>274.10000000000002</v>
      </c>
    </row>
    <row r="940" spans="25:27" x14ac:dyDescent="0.15">
      <c r="Y940" t="str">
        <v>U1588C-39X</v>
      </c>
      <c r="Z940" t="str">
        <v>U1588C-39X-3</v>
      </c>
      <c r="AA940" s="39">
        <v>275.58999999999997</v>
      </c>
    </row>
    <row r="941" spans="25:27" x14ac:dyDescent="0.15">
      <c r="Y941" t="str">
        <v>U1588C-39X</v>
      </c>
      <c r="Z941" t="str">
        <v>U1588C-39X-4</v>
      </c>
      <c r="AA941" s="39">
        <v>277.08999999999997</v>
      </c>
    </row>
    <row r="942" spans="25:27" x14ac:dyDescent="0.15">
      <c r="Y942" t="str">
        <v>U1588C-39X</v>
      </c>
      <c r="Z942" t="str">
        <v>U1588C-39X-5</v>
      </c>
      <c r="AA942" s="39">
        <v>278.60000000000002</v>
      </c>
    </row>
    <row r="943" spans="25:27" x14ac:dyDescent="0.15">
      <c r="Y943" t="str">
        <v>U1588C-39X</v>
      </c>
      <c r="Z943" t="str">
        <v>U1588C-39X-6</v>
      </c>
      <c r="AA943" s="39">
        <v>279.52999999999997</v>
      </c>
    </row>
    <row r="944" spans="25:27" x14ac:dyDescent="0.15">
      <c r="Y944" t="str">
        <v>U1588C-39X</v>
      </c>
      <c r="Z944" t="str">
        <v>U1588C-39X-CC</v>
      </c>
      <c r="AA944" s="39">
        <v>280.14</v>
      </c>
    </row>
    <row r="945" spans="25:27" x14ac:dyDescent="0.15">
      <c r="Y945" t="str">
        <v>U1588C-40X</v>
      </c>
      <c r="Z945" t="str">
        <v>U1588C-40X-1</v>
      </c>
      <c r="AA945" s="39">
        <v>278.60000000000002</v>
      </c>
    </row>
    <row r="946" spans="25:27" x14ac:dyDescent="0.15">
      <c r="Y946" t="str">
        <v>U1588C-40X</v>
      </c>
      <c r="Z946" t="str">
        <v>U1588C-40X-2</v>
      </c>
      <c r="AA946" s="39">
        <v>280.10000000000002</v>
      </c>
    </row>
    <row r="947" spans="25:27" x14ac:dyDescent="0.15">
      <c r="Y947" t="str">
        <v>U1588C-40X</v>
      </c>
      <c r="Z947" t="str">
        <v>U1588C-40X-3</v>
      </c>
      <c r="AA947" s="39">
        <v>281.60000000000002</v>
      </c>
    </row>
    <row r="948" spans="25:27" x14ac:dyDescent="0.15">
      <c r="Y948" t="str">
        <v>U1588C-40X</v>
      </c>
      <c r="Z948" t="str">
        <v>U1588C-40X-4</v>
      </c>
      <c r="AA948" s="39">
        <v>283.08999999999997</v>
      </c>
    </row>
    <row r="949" spans="25:27" x14ac:dyDescent="0.15">
      <c r="Y949" t="str">
        <v>U1588C-40X</v>
      </c>
      <c r="Z949" t="str">
        <v>U1588C-40X-5</v>
      </c>
      <c r="AA949" s="39">
        <v>284.58</v>
      </c>
    </row>
    <row r="950" spans="25:27" x14ac:dyDescent="0.15">
      <c r="Y950" t="str">
        <v>U1588C-40X</v>
      </c>
      <c r="Z950" t="str">
        <v>U1588C-40X-6</v>
      </c>
      <c r="AA950" s="39">
        <v>286.08</v>
      </c>
    </row>
    <row r="951" spans="25:27" x14ac:dyDescent="0.15">
      <c r="Y951" t="str">
        <v>U1588C-40X</v>
      </c>
      <c r="Z951" t="str">
        <v>U1588C-40X-7</v>
      </c>
      <c r="AA951" s="39">
        <v>287.16000000000003</v>
      </c>
    </row>
    <row r="952" spans="25:27" x14ac:dyDescent="0.15">
      <c r="Y952" t="str">
        <v>U1588C-40X</v>
      </c>
      <c r="Z952" t="str">
        <v>U1588C-40X-CC</v>
      </c>
      <c r="AA952" s="39">
        <v>287.68</v>
      </c>
    </row>
    <row r="953" spans="25:27" x14ac:dyDescent="0.15">
      <c r="Y953" t="str">
        <v>U1588C-41X</v>
      </c>
      <c r="Z953" t="str">
        <v>U1588C-41X-1</v>
      </c>
      <c r="AA953" s="39">
        <v>284.60000000000002</v>
      </c>
    </row>
    <row r="954" spans="25:27" x14ac:dyDescent="0.15">
      <c r="Y954" t="str">
        <v>U1588C-41X</v>
      </c>
      <c r="Z954" t="str">
        <v>U1588C-41X-2</v>
      </c>
      <c r="AA954" s="39">
        <v>286.10000000000002</v>
      </c>
    </row>
    <row r="955" spans="25:27" x14ac:dyDescent="0.15">
      <c r="Y955" t="str">
        <v>U1588C-41X</v>
      </c>
      <c r="Z955" t="str">
        <v>U1588C-41X-3</v>
      </c>
      <c r="AA955" s="39">
        <v>287.60000000000002</v>
      </c>
    </row>
    <row r="956" spans="25:27" x14ac:dyDescent="0.15">
      <c r="Y956" t="str">
        <v>U1588C-41X</v>
      </c>
      <c r="Z956" t="str">
        <v>U1588C-41X-4</v>
      </c>
      <c r="AA956" s="39">
        <v>289.10000000000002</v>
      </c>
    </row>
    <row r="957" spans="25:27" x14ac:dyDescent="0.15">
      <c r="Y957" t="str">
        <v>U1588C-41X</v>
      </c>
      <c r="Z957" t="str">
        <v>U1588C-41X-CC</v>
      </c>
      <c r="AA957" s="39">
        <v>289.74</v>
      </c>
    </row>
    <row r="958" spans="25:27" x14ac:dyDescent="0.15">
      <c r="Y958" t="str">
        <v>U1588C-42X</v>
      </c>
      <c r="Z958" t="str">
        <v>U1588C-42X-1</v>
      </c>
      <c r="AA958" s="39">
        <v>289.39999999999998</v>
      </c>
    </row>
    <row r="959" spans="25:27" x14ac:dyDescent="0.15">
      <c r="Y959" t="str">
        <v>U1588C-42X</v>
      </c>
      <c r="Z959" t="str">
        <v>U1588C-42X-2</v>
      </c>
      <c r="AA959" s="39">
        <v>290.89</v>
      </c>
    </row>
    <row r="960" spans="25:27" x14ac:dyDescent="0.15">
      <c r="Y960" t="str">
        <v>U1588C-42X</v>
      </c>
      <c r="Z960" t="str">
        <v>U1588C-42X-3</v>
      </c>
      <c r="AA960" s="39">
        <v>292.39</v>
      </c>
    </row>
    <row r="961" spans="25:27" x14ac:dyDescent="0.15">
      <c r="Y961" t="str">
        <v>U1588C-42X</v>
      </c>
      <c r="Z961" t="str">
        <v>U1588C-42X-4</v>
      </c>
      <c r="AA961" s="39">
        <v>293.89</v>
      </c>
    </row>
    <row r="962" spans="25:27" x14ac:dyDescent="0.15">
      <c r="Y962" t="str">
        <v>U1588C-42X</v>
      </c>
      <c r="Z962" t="str">
        <v>U1588C-42X-CC</v>
      </c>
      <c r="AA962" s="39">
        <v>295.17</v>
      </c>
    </row>
    <row r="963" spans="25:27" x14ac:dyDescent="0.15">
      <c r="Y963" t="str">
        <v>U1588C-43X</v>
      </c>
      <c r="Z963" t="str">
        <v>U1588C-43X-1</v>
      </c>
      <c r="AA963" s="39">
        <v>294.3</v>
      </c>
    </row>
    <row r="964" spans="25:27" x14ac:dyDescent="0.15">
      <c r="Y964" t="str">
        <v>U1588C-43X</v>
      </c>
      <c r="Z964" t="str">
        <v>U1588C-43X-2</v>
      </c>
      <c r="AA964" s="39">
        <v>295.75</v>
      </c>
    </row>
    <row r="965" spans="25:27" x14ac:dyDescent="0.15">
      <c r="Y965" t="str">
        <v>U1588C-43X</v>
      </c>
      <c r="Z965" t="str">
        <v>U1588C-43X-3</v>
      </c>
      <c r="AA965" s="39">
        <v>297.24</v>
      </c>
    </row>
    <row r="966" spans="25:27" x14ac:dyDescent="0.15">
      <c r="Y966" t="str">
        <v>U1588C-43X</v>
      </c>
      <c r="Z966" t="str">
        <v>U1588C-43X-4</v>
      </c>
      <c r="AA966" s="39">
        <v>298.74</v>
      </c>
    </row>
    <row r="967" spans="25:27" x14ac:dyDescent="0.15">
      <c r="Y967" t="str">
        <v>U1588C-43X</v>
      </c>
      <c r="Z967" t="str">
        <v>U1588C-43X-CC</v>
      </c>
      <c r="AA967" s="39">
        <v>299.91000000000003</v>
      </c>
    </row>
    <row r="968" spans="25:27" x14ac:dyDescent="0.15">
      <c r="Y968" t="str">
        <v>U1588C-44X</v>
      </c>
      <c r="Z968" t="str">
        <v>U1588C-44X-1</v>
      </c>
      <c r="AA968" s="39">
        <v>299.10000000000002</v>
      </c>
    </row>
    <row r="969" spans="25:27" x14ac:dyDescent="0.15">
      <c r="Y969" t="str">
        <v>U1588C-44X</v>
      </c>
      <c r="Z969" t="str">
        <v>U1588C-44X-2</v>
      </c>
      <c r="AA969" s="39">
        <v>300.58999999999997</v>
      </c>
    </row>
    <row r="970" spans="25:27" x14ac:dyDescent="0.15">
      <c r="Y970" t="str">
        <v>U1588C-44X</v>
      </c>
      <c r="Z970" t="str">
        <v>U1588C-44X-3</v>
      </c>
      <c r="AA970" s="39">
        <v>302.08999999999997</v>
      </c>
    </row>
    <row r="971" spans="25:27" x14ac:dyDescent="0.15">
      <c r="Y971" t="str">
        <v>U1588C-44X</v>
      </c>
      <c r="Z971" t="str">
        <v>U1588C-44X-4</v>
      </c>
      <c r="AA971" s="39">
        <v>303.58</v>
      </c>
    </row>
    <row r="972" spans="25:27" x14ac:dyDescent="0.15">
      <c r="Y972" t="str">
        <v>U1588C-44X</v>
      </c>
      <c r="Z972" t="str">
        <v>U1588C-44X-5</v>
      </c>
      <c r="AA972" s="39">
        <v>305.07</v>
      </c>
    </row>
    <row r="973" spans="25:27" x14ac:dyDescent="0.15">
      <c r="Y973" t="str">
        <v>U1588C-44X</v>
      </c>
      <c r="Z973" t="str">
        <v>U1588C-44X-CC</v>
      </c>
      <c r="AA973" s="39">
        <v>305.63</v>
      </c>
    </row>
    <row r="974" spans="25:27" x14ac:dyDescent="0.15">
      <c r="Y974" t="str">
        <v>U1588C-45X</v>
      </c>
      <c r="Z974" t="str">
        <v>U1588C-45X-1</v>
      </c>
      <c r="AA974" s="39">
        <v>304</v>
      </c>
    </row>
    <row r="975" spans="25:27" x14ac:dyDescent="0.15">
      <c r="Y975" t="str">
        <v>U1588C-45X</v>
      </c>
      <c r="Z975" t="str">
        <v>U1588C-45X-2</v>
      </c>
      <c r="AA975" s="39">
        <v>305.5</v>
      </c>
    </row>
    <row r="976" spans="25:27" x14ac:dyDescent="0.15">
      <c r="Y976" t="str">
        <v>U1588C-45X</v>
      </c>
      <c r="Z976" t="str">
        <v>U1588C-45X-3</v>
      </c>
      <c r="AA976" s="39">
        <v>306.99</v>
      </c>
    </row>
    <row r="977" spans="25:27" x14ac:dyDescent="0.15">
      <c r="Y977" t="str">
        <v>U1588C-45X</v>
      </c>
      <c r="Z977" t="str">
        <v>U1588C-45X-4</v>
      </c>
      <c r="AA977" s="39">
        <v>308.48</v>
      </c>
    </row>
    <row r="978" spans="25:27" x14ac:dyDescent="0.15">
      <c r="Y978" t="str">
        <v>U1588C-45X</v>
      </c>
      <c r="Z978" t="str">
        <v>U1588C-45X-CC</v>
      </c>
      <c r="AA978" s="39">
        <v>309.95999999999998</v>
      </c>
    </row>
    <row r="979" spans="25:27" x14ac:dyDescent="0.15">
      <c r="Y979" t="str">
        <v>U1588C-46X</v>
      </c>
      <c r="Z979" t="str">
        <v>U1588C-46X-1</v>
      </c>
      <c r="AA979" s="39">
        <v>308.8</v>
      </c>
    </row>
    <row r="980" spans="25:27" x14ac:dyDescent="0.15">
      <c r="Y980" t="str">
        <v>U1588C-46X</v>
      </c>
      <c r="Z980" t="str">
        <v>U1588C-46X-2</v>
      </c>
      <c r="AA980" s="39">
        <v>310.29000000000002</v>
      </c>
    </row>
    <row r="981" spans="25:27" x14ac:dyDescent="0.15">
      <c r="Y981" t="str">
        <v>U1588C-46X</v>
      </c>
      <c r="Z981" t="str">
        <v>U1588C-46X-3</v>
      </c>
      <c r="AA981" s="39">
        <v>311.77999999999997</v>
      </c>
    </row>
    <row r="982" spans="25:27" x14ac:dyDescent="0.15">
      <c r="Y982" t="str">
        <v>U1588C-46X</v>
      </c>
      <c r="Z982" t="str">
        <v>U1588C-46X-4</v>
      </c>
      <c r="AA982" s="39">
        <v>313.24</v>
      </c>
    </row>
    <row r="983" spans="25:27" x14ac:dyDescent="0.15">
      <c r="Y983" t="str">
        <v>U1588C-46X</v>
      </c>
      <c r="Z983" t="str">
        <v>U1588C-46X-5</v>
      </c>
      <c r="AA983" s="39">
        <v>314.57</v>
      </c>
    </row>
    <row r="984" spans="25:27" x14ac:dyDescent="0.15">
      <c r="Y984" t="str">
        <v>U1588C-46X</v>
      </c>
      <c r="Z984" t="str">
        <v>U1588C-46X-CC</v>
      </c>
      <c r="AA984" s="39">
        <v>315.08</v>
      </c>
    </row>
    <row r="985" spans="25:27" x14ac:dyDescent="0.15">
      <c r="Y985" t="str">
        <v>U1588C-47X</v>
      </c>
      <c r="Z985" t="str">
        <v>U1588C-47X-1</v>
      </c>
      <c r="AA985" s="39">
        <v>313.7</v>
      </c>
    </row>
    <row r="986" spans="25:27" x14ac:dyDescent="0.15">
      <c r="Y986" t="str">
        <v>U1588C-47X</v>
      </c>
      <c r="Z986" t="str">
        <v>U1588C-47X-2</v>
      </c>
      <c r="AA986" s="39">
        <v>315.2</v>
      </c>
    </row>
    <row r="987" spans="25:27" x14ac:dyDescent="0.15">
      <c r="Y987" t="str">
        <v>U1588C-47X</v>
      </c>
      <c r="Z987" t="str">
        <v>U1588C-47X-3</v>
      </c>
      <c r="AA987" s="39">
        <v>316.7</v>
      </c>
    </row>
    <row r="988" spans="25:27" x14ac:dyDescent="0.15">
      <c r="Y988" t="str">
        <v>U1588C-47X</v>
      </c>
      <c r="Z988" t="str">
        <v>U1588C-47X-4</v>
      </c>
      <c r="AA988" s="39">
        <v>317.92</v>
      </c>
    </row>
    <row r="989" spans="25:27" x14ac:dyDescent="0.15">
      <c r="Y989" t="str">
        <v>U1588C-47X</v>
      </c>
      <c r="Z989" t="str">
        <v>U1588C-47X-CC</v>
      </c>
      <c r="AA989" s="39">
        <v>318.43</v>
      </c>
    </row>
    <row r="990" spans="25:27" x14ac:dyDescent="0.15">
      <c r="Y990" t="str">
        <v>U1588C-48X</v>
      </c>
      <c r="Z990" t="str">
        <v>U1588C-48X-1</v>
      </c>
      <c r="AA990" s="39">
        <v>318.5</v>
      </c>
    </row>
    <row r="991" spans="25:27" x14ac:dyDescent="0.15">
      <c r="Y991" t="str">
        <v>U1588C-48X</v>
      </c>
      <c r="Z991" t="str">
        <v>U1588C-48X-2</v>
      </c>
      <c r="AA991" s="39">
        <v>319.99</v>
      </c>
    </row>
    <row r="992" spans="25:27" x14ac:dyDescent="0.15">
      <c r="Y992" t="str">
        <v>U1588C-48X</v>
      </c>
      <c r="Z992" t="str">
        <v>U1588C-48X-3</v>
      </c>
      <c r="AA992" s="39">
        <v>321.49</v>
      </c>
    </row>
    <row r="993" spans="25:27" x14ac:dyDescent="0.15">
      <c r="Y993" t="str">
        <v>U1588C-48X</v>
      </c>
      <c r="Z993" t="str">
        <v>U1588C-48X-4</v>
      </c>
      <c r="AA993" s="39">
        <v>322.98</v>
      </c>
    </row>
    <row r="994" spans="25:27" x14ac:dyDescent="0.15">
      <c r="Y994" t="str">
        <v>U1588C-48X</v>
      </c>
      <c r="Z994" t="str">
        <v>U1588C-48X-CC</v>
      </c>
      <c r="AA994" s="39">
        <v>323.89</v>
      </c>
    </row>
    <row r="995" spans="25:27" x14ac:dyDescent="0.15">
      <c r="Y995" t="str">
        <v>U1588C-49X</v>
      </c>
      <c r="Z995" t="str">
        <v>U1588C-49X-1</v>
      </c>
      <c r="AA995" s="39">
        <v>323.39999999999998</v>
      </c>
    </row>
    <row r="996" spans="25:27" x14ac:dyDescent="0.15">
      <c r="Y996" t="str">
        <v>U1588C-49X</v>
      </c>
      <c r="Z996" t="str">
        <v>U1588C-49X-2</v>
      </c>
      <c r="AA996" s="39">
        <v>324.89999999999998</v>
      </c>
    </row>
    <row r="997" spans="25:27" x14ac:dyDescent="0.15">
      <c r="Y997" t="str">
        <v>U1588C-49X</v>
      </c>
      <c r="Z997" t="str">
        <v>U1588C-49X-3</v>
      </c>
      <c r="AA997" s="39">
        <v>326.39999999999998</v>
      </c>
    </row>
    <row r="998" spans="25:27" x14ac:dyDescent="0.15">
      <c r="Y998" t="str">
        <v>U1588C-49X</v>
      </c>
      <c r="Z998" t="str">
        <v>U1588C-49X-4</v>
      </c>
      <c r="AA998" s="39">
        <v>327.89</v>
      </c>
    </row>
    <row r="999" spans="25:27" x14ac:dyDescent="0.15">
      <c r="Y999" t="str">
        <v>U1588C-49X</v>
      </c>
      <c r="Z999" t="str">
        <v>U1588C-49X-CC</v>
      </c>
      <c r="AA999" s="39">
        <v>328.42</v>
      </c>
    </row>
    <row r="1000" spans="25:27" x14ac:dyDescent="0.15">
      <c r="Y1000" t="str">
        <v>U1588C-50X</v>
      </c>
      <c r="Z1000" t="str">
        <v>U1588C-50X-1</v>
      </c>
      <c r="AA1000" s="39">
        <v>328.2</v>
      </c>
    </row>
    <row r="1001" spans="25:27" x14ac:dyDescent="0.15">
      <c r="Y1001" t="str">
        <v>U1588C-50X</v>
      </c>
      <c r="Z1001" t="str">
        <v>U1588C-50X-2</v>
      </c>
      <c r="AA1001" s="39">
        <v>329.69</v>
      </c>
    </row>
    <row r="1002" spans="25:27" x14ac:dyDescent="0.15">
      <c r="Y1002" t="str">
        <v>U1588C-50X</v>
      </c>
      <c r="Z1002" t="str">
        <v>U1588C-50X-3</v>
      </c>
      <c r="AA1002" s="39">
        <v>331.18</v>
      </c>
    </row>
    <row r="1003" spans="25:27" x14ac:dyDescent="0.15">
      <c r="Y1003" t="str">
        <v>U1588C-50X</v>
      </c>
      <c r="Z1003" t="str">
        <v>U1588C-50X-4</v>
      </c>
      <c r="AA1003" s="39">
        <v>332.68</v>
      </c>
    </row>
    <row r="1004" spans="25:27" x14ac:dyDescent="0.15">
      <c r="Y1004" t="str">
        <v>U1588C-50X</v>
      </c>
      <c r="Z1004" t="str">
        <v>U1588C-50X-5</v>
      </c>
      <c r="AA1004" s="39">
        <v>333.82</v>
      </c>
    </row>
    <row r="1005" spans="25:27" x14ac:dyDescent="0.15">
      <c r="Y1005" t="str">
        <v>U1588C-50X</v>
      </c>
      <c r="Z1005" t="str">
        <v>U1588C-50X-CC</v>
      </c>
      <c r="AA1005" s="39">
        <v>334.33</v>
      </c>
    </row>
    <row r="1006" spans="25:27" x14ac:dyDescent="0.15">
      <c r="Y1006" t="str">
        <v>U1588C-51X</v>
      </c>
      <c r="Z1006" t="str">
        <v>U1588C-51X-1</v>
      </c>
      <c r="AA1006" s="39">
        <v>333.1</v>
      </c>
    </row>
    <row r="1007" spans="25:27" x14ac:dyDescent="0.15">
      <c r="Y1007" t="str">
        <v>U1588C-51X</v>
      </c>
      <c r="Z1007" t="str">
        <v>U1588C-51X-2</v>
      </c>
      <c r="AA1007" s="39">
        <v>334.58</v>
      </c>
    </row>
    <row r="1008" spans="25:27" x14ac:dyDescent="0.15">
      <c r="Y1008" t="str">
        <v>U1588C-51X</v>
      </c>
      <c r="Z1008" t="str">
        <v>U1588C-51X-3</v>
      </c>
      <c r="AA1008" s="39">
        <v>336.08</v>
      </c>
    </row>
    <row r="1009" spans="25:27" x14ac:dyDescent="0.15">
      <c r="Y1009" t="str">
        <v>U1588C-51X</v>
      </c>
      <c r="Z1009" t="str">
        <v>U1588C-51X-4</v>
      </c>
      <c r="AA1009" s="39">
        <v>337.33</v>
      </c>
    </row>
    <row r="1010" spans="25:27" x14ac:dyDescent="0.15">
      <c r="Y1010" t="str">
        <v>U1588C-51X</v>
      </c>
      <c r="Z1010" t="str">
        <v>U1588C-51X-CC</v>
      </c>
      <c r="AA1010" s="39">
        <v>337.86</v>
      </c>
    </row>
    <row r="1011" spans="25:27" x14ac:dyDescent="0.15">
      <c r="Y1011" t="str">
        <v>U1588C-52X</v>
      </c>
      <c r="Z1011" t="str">
        <v>U1588C-52X-1</v>
      </c>
      <c r="AA1011" s="39">
        <v>337.9</v>
      </c>
    </row>
    <row r="1012" spans="25:27" x14ac:dyDescent="0.15">
      <c r="Y1012" t="str">
        <v>U1588C-52X</v>
      </c>
      <c r="Z1012" t="str">
        <v>U1588C-52X-2</v>
      </c>
      <c r="AA1012" s="39">
        <v>339.39</v>
      </c>
    </row>
    <row r="1013" spans="25:27" x14ac:dyDescent="0.15">
      <c r="Y1013" t="str">
        <v>U1588C-52X</v>
      </c>
      <c r="Z1013" t="str">
        <v>U1588C-52X-3</v>
      </c>
      <c r="AA1013" s="39">
        <v>340.88</v>
      </c>
    </row>
    <row r="1014" spans="25:27" x14ac:dyDescent="0.15">
      <c r="Y1014" t="str">
        <v>U1588C-52X</v>
      </c>
      <c r="Z1014" t="str">
        <v>U1588C-52X-4</v>
      </c>
      <c r="AA1014" s="39">
        <v>342.38</v>
      </c>
    </row>
    <row r="1015" spans="25:27" x14ac:dyDescent="0.15">
      <c r="Y1015" t="str">
        <v>U1588C-52X</v>
      </c>
      <c r="Z1015" t="str">
        <v>U1588C-52X-5</v>
      </c>
      <c r="AA1015" s="39">
        <v>343.88</v>
      </c>
    </row>
    <row r="1016" spans="25:27" x14ac:dyDescent="0.15">
      <c r="Y1016" t="str">
        <v>U1588C-52X</v>
      </c>
      <c r="Z1016" t="str">
        <v>U1588C-52X-CC</v>
      </c>
      <c r="AA1016" s="39">
        <v>344.92</v>
      </c>
    </row>
    <row r="1017" spans="25:27" x14ac:dyDescent="0.15">
      <c r="Y1017" t="str">
        <v>U1588C-53X</v>
      </c>
      <c r="Z1017" t="str">
        <v>U1588C-53X-1</v>
      </c>
      <c r="AA1017" s="39">
        <v>342.8</v>
      </c>
    </row>
    <row r="1018" spans="25:27" x14ac:dyDescent="0.15">
      <c r="Y1018" t="str">
        <v>U1588C-53X</v>
      </c>
      <c r="Z1018" t="str">
        <v>U1588C-53X-2</v>
      </c>
      <c r="AA1018" s="39">
        <v>344.3</v>
      </c>
    </row>
    <row r="1019" spans="25:27" x14ac:dyDescent="0.15">
      <c r="Y1019" t="str">
        <v>U1588C-53X</v>
      </c>
      <c r="Z1019" t="str">
        <v>U1588C-53X-3</v>
      </c>
      <c r="AA1019" s="39">
        <v>345.8</v>
      </c>
    </row>
    <row r="1020" spans="25:27" x14ac:dyDescent="0.15">
      <c r="Y1020" t="str">
        <v>U1588C-53X</v>
      </c>
      <c r="Z1020" t="str">
        <v>U1588C-53X-4</v>
      </c>
      <c r="AA1020" s="39">
        <v>347.14</v>
      </c>
    </row>
    <row r="1021" spans="25:27" x14ac:dyDescent="0.15">
      <c r="Y1021" t="str">
        <v>U1588C-53X</v>
      </c>
      <c r="Z1021" t="str">
        <v>U1588C-53X-CC</v>
      </c>
      <c r="AA1021" s="39">
        <v>347.65</v>
      </c>
    </row>
    <row r="1022" spans="25:27" x14ac:dyDescent="0.15">
      <c r="Y1022" t="str">
        <v>U1588C-54X</v>
      </c>
      <c r="Z1022" t="str">
        <v>U1588C-54X-1</v>
      </c>
      <c r="AA1022" s="39">
        <v>347.6</v>
      </c>
    </row>
    <row r="1023" spans="25:27" x14ac:dyDescent="0.15">
      <c r="Y1023" t="str">
        <v>U1588C-54X</v>
      </c>
      <c r="Z1023" t="str">
        <v>U1588C-54X-2</v>
      </c>
      <c r="AA1023" s="39">
        <v>349.09</v>
      </c>
    </row>
    <row r="1024" spans="25:27" x14ac:dyDescent="0.15">
      <c r="Y1024" t="str">
        <v>U1588C-54X</v>
      </c>
      <c r="Z1024" t="str">
        <v>U1588C-54X-3</v>
      </c>
      <c r="AA1024" s="39">
        <v>350.57</v>
      </c>
    </row>
    <row r="1025" spans="25:27" x14ac:dyDescent="0.15">
      <c r="Y1025" t="str">
        <v>U1588C-54X</v>
      </c>
      <c r="Z1025" t="str">
        <v>U1588C-54X-4</v>
      </c>
      <c r="AA1025" s="39">
        <v>352.07</v>
      </c>
    </row>
    <row r="1026" spans="25:27" x14ac:dyDescent="0.15">
      <c r="Y1026" t="str">
        <v>U1588C-54X</v>
      </c>
      <c r="Z1026" t="str">
        <v>U1588C-54X-5</v>
      </c>
      <c r="AA1026" s="39">
        <v>353.57</v>
      </c>
    </row>
    <row r="1027" spans="25:27" x14ac:dyDescent="0.15">
      <c r="Y1027" t="str">
        <v>U1588C-54X</v>
      </c>
      <c r="Z1027" t="str">
        <v>U1588C-54X-CC</v>
      </c>
      <c r="AA1027" s="39">
        <v>354.59</v>
      </c>
    </row>
    <row r="1028" spans="25:27" x14ac:dyDescent="0.15">
      <c r="Y1028" t="str">
        <v>U1588D-1H</v>
      </c>
      <c r="Z1028" t="str">
        <v>U1588D-1H-1</v>
      </c>
      <c r="AA1028" s="39">
        <v>0</v>
      </c>
    </row>
    <row r="1029" spans="25:27" x14ac:dyDescent="0.15">
      <c r="Y1029" t="str">
        <v>U1588D-1H</v>
      </c>
      <c r="Z1029" t="str">
        <v>U1588D-1H-2</v>
      </c>
      <c r="AA1029" s="39">
        <v>1.47</v>
      </c>
    </row>
    <row r="1030" spans="25:27" x14ac:dyDescent="0.15">
      <c r="Y1030" t="str">
        <v>U1588D-1H</v>
      </c>
      <c r="Z1030" t="str">
        <v>U1588D-1H-3</v>
      </c>
      <c r="AA1030" s="39">
        <v>2.96</v>
      </c>
    </row>
    <row r="1031" spans="25:27" x14ac:dyDescent="0.15">
      <c r="Y1031" t="str">
        <v>U1588D-1H</v>
      </c>
      <c r="Z1031" t="str">
        <v>U1588D-1H-CC</v>
      </c>
      <c r="AA1031" s="39">
        <v>4.34</v>
      </c>
    </row>
    <row r="1032" spans="25:27" x14ac:dyDescent="0.15">
      <c r="Y1032" t="str">
        <v>U1588D-2H</v>
      </c>
      <c r="Z1032" t="str">
        <v>U1588D-2H-1</v>
      </c>
      <c r="AA1032" s="39">
        <v>4.5</v>
      </c>
    </row>
    <row r="1033" spans="25:27" x14ac:dyDescent="0.15">
      <c r="Y1033" t="str">
        <v>U1588D-2H</v>
      </c>
      <c r="Z1033" t="str">
        <v>U1588D-2H-2</v>
      </c>
      <c r="AA1033" s="39">
        <v>6</v>
      </c>
    </row>
    <row r="1034" spans="25:27" x14ac:dyDescent="0.15">
      <c r="Y1034" t="str">
        <v>U1588D-2H</v>
      </c>
      <c r="Z1034" t="str">
        <v>U1588D-2H-3</v>
      </c>
      <c r="AA1034" s="39">
        <v>7.5</v>
      </c>
    </row>
    <row r="1035" spans="25:27" x14ac:dyDescent="0.15">
      <c r="Y1035" t="str">
        <v>U1588D-2H</v>
      </c>
      <c r="Z1035" t="str">
        <v>U1588D-2H-4</v>
      </c>
      <c r="AA1035" s="39">
        <v>8.99</v>
      </c>
    </row>
    <row r="1036" spans="25:27" x14ac:dyDescent="0.15">
      <c r="Y1036" t="str">
        <v>U1588D-2H</v>
      </c>
      <c r="Z1036" t="str">
        <v>U1588D-2H-5</v>
      </c>
      <c r="AA1036" s="39">
        <v>10.48</v>
      </c>
    </row>
    <row r="1037" spans="25:27" x14ac:dyDescent="0.15">
      <c r="Y1037" t="str">
        <v>U1588D-2H</v>
      </c>
      <c r="Z1037" t="str">
        <v>U1588D-2H-6</v>
      </c>
      <c r="AA1037" s="39">
        <v>11.98</v>
      </c>
    </row>
    <row r="1038" spans="25:27" x14ac:dyDescent="0.15">
      <c r="Y1038" t="str">
        <v>U1588D-2H</v>
      </c>
      <c r="Z1038" t="str">
        <v>U1588D-2H-7</v>
      </c>
      <c r="AA1038" s="39">
        <v>13.46</v>
      </c>
    </row>
    <row r="1039" spans="25:27" x14ac:dyDescent="0.15">
      <c r="Y1039" t="str">
        <v>U1588D-2H</v>
      </c>
      <c r="Z1039" t="str">
        <v>U1588D-2H-CC</v>
      </c>
      <c r="AA1039" s="39">
        <v>14.02</v>
      </c>
    </row>
    <row r="1040" spans="25:27" x14ac:dyDescent="0.15">
      <c r="Y1040" t="str">
        <v>U1588D-3H</v>
      </c>
      <c r="Z1040" t="str">
        <v>U1588D-3H-1</v>
      </c>
      <c r="AA1040" s="39">
        <v>14</v>
      </c>
    </row>
    <row r="1041" spans="25:27" x14ac:dyDescent="0.15">
      <c r="Y1041" t="str">
        <v>U1588D-3H</v>
      </c>
      <c r="Z1041" t="str">
        <v>U1588D-3H-2</v>
      </c>
      <c r="AA1041" s="39">
        <v>15.46</v>
      </c>
    </row>
    <row r="1042" spans="25:27" x14ac:dyDescent="0.15">
      <c r="Y1042" t="str">
        <v>U1588D-3H</v>
      </c>
      <c r="Z1042" t="str">
        <v>U1588D-3H-3</v>
      </c>
      <c r="AA1042" s="39">
        <v>16.920000000000002</v>
      </c>
    </row>
    <row r="1043" spans="25:27" x14ac:dyDescent="0.15">
      <c r="Y1043" t="str">
        <v>U1588D-3H</v>
      </c>
      <c r="Z1043" t="str">
        <v>U1588D-3H-4</v>
      </c>
      <c r="AA1043" s="39">
        <v>18.38</v>
      </c>
    </row>
    <row r="1044" spans="25:27" x14ac:dyDescent="0.15">
      <c r="Y1044" t="str">
        <v>U1588D-3H</v>
      </c>
      <c r="Z1044" t="str">
        <v>U1588D-3H-5</v>
      </c>
      <c r="AA1044" s="39">
        <v>19.84</v>
      </c>
    </row>
    <row r="1045" spans="25:27" x14ac:dyDescent="0.15">
      <c r="Y1045" t="str">
        <v>U1588D-3H</v>
      </c>
      <c r="Z1045" t="str">
        <v>U1588D-3H-6</v>
      </c>
      <c r="AA1045" s="39">
        <v>21.3</v>
      </c>
    </row>
    <row r="1046" spans="25:27" x14ac:dyDescent="0.15">
      <c r="Y1046" t="str">
        <v>U1588D-3H</v>
      </c>
      <c r="Z1046" t="str">
        <v>U1588D-3H-7</v>
      </c>
      <c r="AA1046" s="39">
        <v>22.76</v>
      </c>
    </row>
    <row r="1047" spans="25:27" x14ac:dyDescent="0.15">
      <c r="Y1047" t="str">
        <v>U1588D-3H</v>
      </c>
      <c r="Z1047" t="str">
        <v>U1588D-3H-CC</v>
      </c>
      <c r="AA1047" s="39">
        <v>23.6</v>
      </c>
    </row>
    <row r="1048" spans="25:27" x14ac:dyDescent="0.15">
      <c r="Y1048" t="str">
        <v>U1588D-4H</v>
      </c>
      <c r="Z1048" t="str">
        <v>U1588D-4H-1</v>
      </c>
      <c r="AA1048" s="39">
        <v>23.5</v>
      </c>
    </row>
    <row r="1049" spans="25:27" x14ac:dyDescent="0.15">
      <c r="Y1049" t="str">
        <v>U1588D-4H</v>
      </c>
      <c r="Z1049" t="str">
        <v>U1588D-4H-2</v>
      </c>
      <c r="AA1049" s="39">
        <v>24.96</v>
      </c>
    </row>
    <row r="1050" spans="25:27" x14ac:dyDescent="0.15">
      <c r="Y1050" t="str">
        <v>U1588D-4H</v>
      </c>
      <c r="Z1050" t="str">
        <v>U1588D-4H-3</v>
      </c>
      <c r="AA1050" s="39">
        <v>26.42</v>
      </c>
    </row>
    <row r="1051" spans="25:27" x14ac:dyDescent="0.15">
      <c r="Y1051" t="str">
        <v>U1588D-4H</v>
      </c>
      <c r="Z1051" t="str">
        <v>U1588D-4H-4</v>
      </c>
      <c r="AA1051" s="39">
        <v>27.87</v>
      </c>
    </row>
    <row r="1052" spans="25:27" x14ac:dyDescent="0.15">
      <c r="Y1052" t="str">
        <v>U1588D-4H</v>
      </c>
      <c r="Z1052" t="str">
        <v>U1588D-4H-5</v>
      </c>
      <c r="AA1052" s="39">
        <v>29.33</v>
      </c>
    </row>
    <row r="1053" spans="25:27" x14ac:dyDescent="0.15">
      <c r="Y1053" t="str">
        <v>U1588D-4H</v>
      </c>
      <c r="Z1053" t="str">
        <v>U1588D-4H-6</v>
      </c>
      <c r="AA1053" s="39">
        <v>30.8</v>
      </c>
    </row>
    <row r="1054" spans="25:27" x14ac:dyDescent="0.15">
      <c r="Y1054" t="str">
        <v>U1588D-4H</v>
      </c>
      <c r="Z1054" t="str">
        <v>U1588D-4H-7</v>
      </c>
      <c r="AA1054" s="39">
        <v>32.26</v>
      </c>
    </row>
    <row r="1055" spans="25:27" x14ac:dyDescent="0.15">
      <c r="Y1055" t="str">
        <v>U1588D-4H</v>
      </c>
      <c r="Z1055" t="str">
        <v>U1588D-4H-CC</v>
      </c>
      <c r="AA1055" s="39">
        <v>33.01</v>
      </c>
    </row>
    <row r="1056" spans="25:27" x14ac:dyDescent="0.15">
      <c r="Y1056" t="str">
        <v>U1588D-5H</v>
      </c>
      <c r="Z1056" t="str">
        <v>U1588D-5H-1</v>
      </c>
      <c r="AA1056" s="39">
        <v>33</v>
      </c>
    </row>
    <row r="1057" spans="25:27" x14ac:dyDescent="0.15">
      <c r="Y1057" t="str">
        <v>U1588D-5H</v>
      </c>
      <c r="Z1057" t="str">
        <v>U1588D-5H-2</v>
      </c>
      <c r="AA1057" s="39">
        <v>34.450000000000003</v>
      </c>
    </row>
    <row r="1058" spans="25:27" x14ac:dyDescent="0.15">
      <c r="Y1058" t="str">
        <v>U1588D-5H</v>
      </c>
      <c r="Z1058" t="str">
        <v>U1588D-5H-3</v>
      </c>
      <c r="AA1058" s="39">
        <v>35.9</v>
      </c>
    </row>
    <row r="1059" spans="25:27" x14ac:dyDescent="0.15">
      <c r="Y1059" t="str">
        <v>U1588D-5H</v>
      </c>
      <c r="Z1059" t="str">
        <v>U1588D-5H-4</v>
      </c>
      <c r="AA1059" s="39">
        <v>37.36</v>
      </c>
    </row>
    <row r="1060" spans="25:27" x14ac:dyDescent="0.15">
      <c r="Y1060" t="str">
        <v>U1588D-5H</v>
      </c>
      <c r="Z1060" t="str">
        <v>U1588D-5H-5</v>
      </c>
      <c r="AA1060" s="39">
        <v>38.49</v>
      </c>
    </row>
    <row r="1061" spans="25:27" x14ac:dyDescent="0.15">
      <c r="Y1061" t="str">
        <v>U1588D-5H</v>
      </c>
      <c r="Z1061" t="str">
        <v>U1588D-5H-CC</v>
      </c>
      <c r="AA1061" s="39">
        <v>39.020000000000003</v>
      </c>
    </row>
    <row r="1062" spans="25:27" x14ac:dyDescent="0.15">
      <c r="Y1062" t="str">
        <v>U1588D-6H</v>
      </c>
      <c r="Z1062" t="str">
        <v>U1588D-6H-1</v>
      </c>
      <c r="AA1062" s="39">
        <v>37</v>
      </c>
    </row>
    <row r="1063" spans="25:27" x14ac:dyDescent="0.15">
      <c r="Y1063" t="str">
        <v>U1588D-6H</v>
      </c>
      <c r="Z1063" t="str">
        <v>U1588D-6H-2</v>
      </c>
      <c r="AA1063" s="39">
        <v>38.46</v>
      </c>
    </row>
    <row r="1064" spans="25:27" x14ac:dyDescent="0.15">
      <c r="Y1064" t="str">
        <v>U1588D-6H</v>
      </c>
      <c r="Z1064" t="str">
        <v>U1588D-6H-3</v>
      </c>
      <c r="AA1064" s="39">
        <v>39.92</v>
      </c>
    </row>
    <row r="1065" spans="25:27" x14ac:dyDescent="0.15">
      <c r="Y1065" t="str">
        <v>U1588D-6H</v>
      </c>
      <c r="Z1065" t="str">
        <v>U1588D-6H-4</v>
      </c>
      <c r="AA1065" s="39">
        <v>41.38</v>
      </c>
    </row>
    <row r="1066" spans="25:27" x14ac:dyDescent="0.15">
      <c r="Y1066" t="str">
        <v>U1588D-6H</v>
      </c>
      <c r="Z1066" t="str">
        <v>U1588D-6H-5</v>
      </c>
      <c r="AA1066" s="39">
        <v>42.84</v>
      </c>
    </row>
    <row r="1067" spans="25:27" x14ac:dyDescent="0.15">
      <c r="Y1067" t="str">
        <v>U1588D-6H</v>
      </c>
      <c r="Z1067" t="str">
        <v>U1588D-6H-6</v>
      </c>
      <c r="AA1067" s="39">
        <v>44.35</v>
      </c>
    </row>
    <row r="1068" spans="25:27" x14ac:dyDescent="0.15">
      <c r="Y1068" t="str">
        <v>U1588D-6H</v>
      </c>
      <c r="Z1068" t="str">
        <v>U1588D-6H-7</v>
      </c>
      <c r="AA1068" s="39">
        <v>45.83</v>
      </c>
    </row>
    <row r="1069" spans="25:27" x14ac:dyDescent="0.15">
      <c r="Y1069" t="str">
        <v>U1588D-6H</v>
      </c>
      <c r="Z1069" t="str">
        <v>U1588D-6H-CC</v>
      </c>
      <c r="AA1069" s="39">
        <v>46.74</v>
      </c>
    </row>
    <row r="1070" spans="25:27" x14ac:dyDescent="0.15">
      <c r="Y1070" t="str">
        <v>U1588D-7H</v>
      </c>
      <c r="Z1070" t="str">
        <v>U1588D-7H-1</v>
      </c>
      <c r="AA1070" s="39">
        <v>46.5</v>
      </c>
    </row>
    <row r="1071" spans="25:27" x14ac:dyDescent="0.15">
      <c r="Y1071" t="str">
        <v>U1588D-7H</v>
      </c>
      <c r="Z1071" t="str">
        <v>U1588D-7H-2</v>
      </c>
      <c r="AA1071" s="39">
        <v>47.9</v>
      </c>
    </row>
    <row r="1072" spans="25:27" x14ac:dyDescent="0.15">
      <c r="Y1072" t="str">
        <v>U1588D-7H</v>
      </c>
      <c r="Z1072" t="str">
        <v>U1588D-7H-3</v>
      </c>
      <c r="AA1072" s="39">
        <v>49.35</v>
      </c>
    </row>
    <row r="1073" spans="25:27" x14ac:dyDescent="0.15">
      <c r="Y1073" t="str">
        <v>U1588D-7H</v>
      </c>
      <c r="Z1073" t="str">
        <v>U1588D-7H-4</v>
      </c>
      <c r="AA1073" s="39">
        <v>50.82</v>
      </c>
    </row>
    <row r="1074" spans="25:27" x14ac:dyDescent="0.15">
      <c r="Y1074" t="str">
        <v>U1588D-7H</v>
      </c>
      <c r="Z1074" t="str">
        <v>U1588D-7H-5</v>
      </c>
      <c r="AA1074" s="39">
        <v>52.27</v>
      </c>
    </row>
    <row r="1075" spans="25:27" x14ac:dyDescent="0.15">
      <c r="Y1075" t="str">
        <v>U1588D-7H</v>
      </c>
      <c r="Z1075" t="str">
        <v>U1588D-7H-6</v>
      </c>
      <c r="AA1075" s="39">
        <v>53.75</v>
      </c>
    </row>
    <row r="1076" spans="25:27" x14ac:dyDescent="0.15">
      <c r="Y1076" t="str">
        <v>U1588D-7H</v>
      </c>
      <c r="Z1076" t="str">
        <v>U1588D-7H-7</v>
      </c>
      <c r="AA1076" s="39">
        <v>55.24</v>
      </c>
    </row>
    <row r="1077" spans="25:27" x14ac:dyDescent="0.15">
      <c r="Y1077" t="str">
        <v>U1588D-7H</v>
      </c>
      <c r="Z1077" t="str">
        <v>U1588D-7H-CC</v>
      </c>
      <c r="AA1077" s="39">
        <v>56.47</v>
      </c>
    </row>
    <row r="1078" spans="25:27" x14ac:dyDescent="0.15">
      <c r="Y1078" t="str">
        <v>U1588D-8H</v>
      </c>
      <c r="Z1078" t="str">
        <v>U1588D-8H-1</v>
      </c>
      <c r="AA1078" s="39">
        <v>56</v>
      </c>
    </row>
    <row r="1079" spans="25:27" x14ac:dyDescent="0.15">
      <c r="Y1079" t="str">
        <v>U1588D-8H</v>
      </c>
      <c r="Z1079" t="str">
        <v>U1588D-8H-2</v>
      </c>
      <c r="AA1079" s="39">
        <v>57.41</v>
      </c>
    </row>
    <row r="1080" spans="25:27" x14ac:dyDescent="0.15">
      <c r="Y1080" t="str">
        <v>U1588D-8H</v>
      </c>
      <c r="Z1080" t="str">
        <v>U1588D-8H-3</v>
      </c>
      <c r="AA1080" s="39">
        <v>58.85</v>
      </c>
    </row>
    <row r="1081" spans="25:27" x14ac:dyDescent="0.15">
      <c r="Y1081" t="str">
        <v>U1588D-8H</v>
      </c>
      <c r="Z1081" t="str">
        <v>U1588D-8H-4</v>
      </c>
      <c r="AA1081" s="39">
        <v>60.31</v>
      </c>
    </row>
    <row r="1082" spans="25:27" x14ac:dyDescent="0.15">
      <c r="Y1082" t="str">
        <v>U1588D-8H</v>
      </c>
      <c r="Z1082" t="str">
        <v>U1588D-8H-5</v>
      </c>
      <c r="AA1082" s="39">
        <v>61.8</v>
      </c>
    </row>
    <row r="1083" spans="25:27" x14ac:dyDescent="0.15">
      <c r="Y1083" t="str">
        <v>U1588D-8H</v>
      </c>
      <c r="Z1083" t="str">
        <v>U1588D-8H-6</v>
      </c>
      <c r="AA1083" s="39">
        <v>63.32</v>
      </c>
    </row>
    <row r="1084" spans="25:27" x14ac:dyDescent="0.15">
      <c r="Y1084" t="str">
        <v>U1588D-8H</v>
      </c>
      <c r="Z1084" t="str">
        <v>U1588D-8H-7</v>
      </c>
      <c r="AA1084" s="39">
        <v>64.84</v>
      </c>
    </row>
    <row r="1085" spans="25:27" x14ac:dyDescent="0.15">
      <c r="Y1085" t="str">
        <v>U1588D-8H</v>
      </c>
      <c r="Z1085" t="str">
        <v>U1588D-8H-CC</v>
      </c>
      <c r="AA1085" s="39">
        <v>66.13</v>
      </c>
    </row>
    <row r="1086" spans="25:27" x14ac:dyDescent="0.15">
      <c r="Y1086" t="str">
        <v>U1588D-9H</v>
      </c>
      <c r="Z1086" t="str">
        <v>U1588D-9H-1</v>
      </c>
      <c r="AA1086" s="39">
        <v>65.5</v>
      </c>
    </row>
    <row r="1087" spans="25:27" x14ac:dyDescent="0.15">
      <c r="Y1087" t="str">
        <v>U1588D-9H</v>
      </c>
      <c r="Z1087" t="str">
        <v>U1588D-9H-2</v>
      </c>
      <c r="AA1087" s="39">
        <v>66.91</v>
      </c>
    </row>
    <row r="1088" spans="25:27" x14ac:dyDescent="0.15">
      <c r="Y1088" t="str">
        <v>U1588D-9H</v>
      </c>
      <c r="Z1088" t="str">
        <v>U1588D-9H-3</v>
      </c>
      <c r="AA1088" s="39">
        <v>68.31</v>
      </c>
    </row>
    <row r="1089" spans="25:27" x14ac:dyDescent="0.15">
      <c r="Y1089" t="str">
        <v>U1588D-9H</v>
      </c>
      <c r="Z1089" t="str">
        <v>U1588D-9H-4</v>
      </c>
      <c r="AA1089" s="39">
        <v>69.7</v>
      </c>
    </row>
    <row r="1090" spans="25:27" x14ac:dyDescent="0.15">
      <c r="Y1090" t="str">
        <v>U1588D-9H</v>
      </c>
      <c r="Z1090" t="str">
        <v>U1588D-9H-5</v>
      </c>
      <c r="AA1090" s="39">
        <v>71.12</v>
      </c>
    </row>
    <row r="1091" spans="25:27" x14ac:dyDescent="0.15">
      <c r="Y1091" t="str">
        <v>U1588D-9H</v>
      </c>
      <c r="Z1091" t="str">
        <v>U1588D-9H-6</v>
      </c>
      <c r="AA1091" s="39">
        <v>72.540000000000006</v>
      </c>
    </row>
    <row r="1092" spans="25:27" x14ac:dyDescent="0.15">
      <c r="Y1092" t="str">
        <v>U1588D-9H</v>
      </c>
      <c r="Z1092" t="str">
        <v>U1588D-9H-7</v>
      </c>
      <c r="AA1092" s="39">
        <v>73.95</v>
      </c>
    </row>
    <row r="1093" spans="25:27" x14ac:dyDescent="0.15">
      <c r="Y1093" t="str">
        <v>U1588D-9H</v>
      </c>
      <c r="Z1093" t="str">
        <v>U1588D-9H-CC</v>
      </c>
      <c r="AA1093" s="39">
        <v>75.290000000000006</v>
      </c>
    </row>
    <row r="1094" spans="25:27" x14ac:dyDescent="0.15">
      <c r="Y1094" t="str">
        <v>U1588D-10H</v>
      </c>
      <c r="Z1094" t="str">
        <v>U1588D-10H-1</v>
      </c>
      <c r="AA1094" s="39">
        <v>75</v>
      </c>
    </row>
    <row r="1095" spans="25:27" x14ac:dyDescent="0.15">
      <c r="Y1095" t="str">
        <v>U1588D-10H</v>
      </c>
      <c r="Z1095" t="str">
        <v>U1588D-10H-2</v>
      </c>
      <c r="AA1095" s="39">
        <v>75.58</v>
      </c>
    </row>
    <row r="1096" spans="25:27" x14ac:dyDescent="0.15">
      <c r="Y1096" t="str">
        <v>U1588D-10H</v>
      </c>
      <c r="Z1096" t="str">
        <v>U1588D-10H-3</v>
      </c>
      <c r="AA1096" s="39">
        <v>76.989999999999995</v>
      </c>
    </row>
    <row r="1097" spans="25:27" x14ac:dyDescent="0.15">
      <c r="Y1097" t="str">
        <v>U1588D-10H</v>
      </c>
      <c r="Z1097" t="str">
        <v>U1588D-10H-4</v>
      </c>
      <c r="AA1097" s="39">
        <v>78.28</v>
      </c>
    </row>
    <row r="1098" spans="25:27" x14ac:dyDescent="0.15">
      <c r="Y1098" t="str">
        <v>U1588D-10H</v>
      </c>
      <c r="Z1098" t="str">
        <v>U1588D-10H-5</v>
      </c>
      <c r="AA1098" s="39">
        <v>79.64</v>
      </c>
    </row>
    <row r="1099" spans="25:27" x14ac:dyDescent="0.15">
      <c r="Y1099" t="str">
        <v>U1588D-10H</v>
      </c>
      <c r="Z1099" t="str">
        <v>U1588D-10H-6</v>
      </c>
      <c r="AA1099" s="39">
        <v>81.040000000000006</v>
      </c>
    </row>
    <row r="1100" spans="25:27" x14ac:dyDescent="0.15">
      <c r="Y1100" t="str">
        <v>U1588D-10H</v>
      </c>
      <c r="Z1100" t="str">
        <v>U1588D-10H-7</v>
      </c>
      <c r="AA1100" s="39">
        <v>82.45</v>
      </c>
    </row>
    <row r="1101" spans="25:27" x14ac:dyDescent="0.15">
      <c r="Y1101" t="str">
        <v>U1588D-10H</v>
      </c>
      <c r="Z1101" t="str">
        <v>U1588D-10H-8</v>
      </c>
      <c r="AA1101" s="39">
        <v>83.76</v>
      </c>
    </row>
    <row r="1102" spans="25:27" x14ac:dyDescent="0.15">
      <c r="Y1102" t="str">
        <v>U1588D-10H</v>
      </c>
      <c r="Z1102" t="str">
        <v>U1588D-10H-CC</v>
      </c>
      <c r="AA1102" s="39">
        <v>85.03</v>
      </c>
    </row>
    <row r="1103" spans="25:27" x14ac:dyDescent="0.15">
      <c r="Y1103" t="str">
        <v>U1588D-11H</v>
      </c>
      <c r="Z1103" t="str">
        <v>U1588D-11H-1</v>
      </c>
      <c r="AA1103" s="39">
        <v>84.5</v>
      </c>
    </row>
    <row r="1104" spans="25:27" x14ac:dyDescent="0.15">
      <c r="Y1104" t="str">
        <v>U1588D-11H</v>
      </c>
      <c r="Z1104" t="str">
        <v>U1588D-11H-2</v>
      </c>
      <c r="AA1104" s="39">
        <v>85.87</v>
      </c>
    </row>
    <row r="1105" spans="25:27" x14ac:dyDescent="0.15">
      <c r="Y1105" t="str">
        <v>U1588D-11H</v>
      </c>
      <c r="Z1105" t="str">
        <v>U1588D-11H-3</v>
      </c>
      <c r="AA1105" s="39">
        <v>87.21</v>
      </c>
    </row>
    <row r="1106" spans="25:27" x14ac:dyDescent="0.15">
      <c r="Y1106" t="str">
        <v>U1588D-11H</v>
      </c>
      <c r="Z1106" t="str">
        <v>U1588D-11H-4</v>
      </c>
      <c r="AA1106" s="39">
        <v>88.42</v>
      </c>
    </row>
    <row r="1107" spans="25:27" x14ac:dyDescent="0.15">
      <c r="Y1107" t="str">
        <v>U1588D-11H</v>
      </c>
      <c r="Z1107" t="str">
        <v>U1588D-11H-5</v>
      </c>
      <c r="AA1107" s="39">
        <v>89.68</v>
      </c>
    </row>
    <row r="1108" spans="25:27" x14ac:dyDescent="0.15">
      <c r="Y1108" t="str">
        <v>U1588D-11H</v>
      </c>
      <c r="Z1108" t="str">
        <v>U1588D-11H-6</v>
      </c>
      <c r="AA1108" s="39">
        <v>90.62</v>
      </c>
    </row>
    <row r="1109" spans="25:27" x14ac:dyDescent="0.15">
      <c r="Y1109" t="str">
        <v>U1588D-11H</v>
      </c>
      <c r="Z1109" t="str">
        <v>U1588D-11H-CC</v>
      </c>
      <c r="AA1109" s="39">
        <v>91.31</v>
      </c>
    </row>
    <row r="1110" spans="25:27" x14ac:dyDescent="0.15">
      <c r="Y1110" t="str">
        <v>U1588D-12X</v>
      </c>
      <c r="Z1110" t="str">
        <v>U1588D-12X-1</v>
      </c>
      <c r="AA1110" s="39">
        <v>90.5</v>
      </c>
    </row>
    <row r="1111" spans="25:27" x14ac:dyDescent="0.15">
      <c r="Y1111" t="str">
        <v>U1588D-12X</v>
      </c>
      <c r="Z1111" t="str">
        <v>U1588D-12X-2</v>
      </c>
      <c r="AA1111" s="39">
        <v>91.96</v>
      </c>
    </row>
    <row r="1112" spans="25:27" x14ac:dyDescent="0.15">
      <c r="Y1112" t="str">
        <v>U1588D-12X</v>
      </c>
      <c r="Z1112" t="str">
        <v>U1588D-12X-3</v>
      </c>
      <c r="AA1112" s="39">
        <v>93.42</v>
      </c>
    </row>
    <row r="1113" spans="25:27" x14ac:dyDescent="0.15">
      <c r="Y1113" t="str">
        <v>U1588D-12X</v>
      </c>
      <c r="Z1113" t="str">
        <v>U1588D-12X-4</v>
      </c>
      <c r="AA1113" s="39">
        <v>94.88</v>
      </c>
    </row>
    <row r="1114" spans="25:27" x14ac:dyDescent="0.15">
      <c r="Y1114" t="str">
        <v>U1588D-12X</v>
      </c>
      <c r="Z1114" t="str">
        <v>U1588D-12X-5</v>
      </c>
      <c r="AA1114" s="39">
        <v>96.33</v>
      </c>
    </row>
    <row r="1115" spans="25:27" x14ac:dyDescent="0.15">
      <c r="Y1115" t="str">
        <v>U1588D-12X</v>
      </c>
      <c r="Z1115" t="str">
        <v>U1588D-12X-CC</v>
      </c>
      <c r="AA1115" s="39">
        <v>97.12</v>
      </c>
    </row>
    <row r="1116" spans="25:27" x14ac:dyDescent="0.15">
      <c r="Y1116" t="str">
        <v>U1588D-13X</v>
      </c>
      <c r="Z1116" t="str">
        <v>U1588D-13X-1</v>
      </c>
      <c r="AA1116" s="39">
        <v>95.3</v>
      </c>
    </row>
    <row r="1117" spans="25:27" x14ac:dyDescent="0.15">
      <c r="Y1117" t="str">
        <v>U1588D-13X</v>
      </c>
      <c r="Z1117" t="str">
        <v>U1588D-13X-2</v>
      </c>
      <c r="AA1117" s="39">
        <v>96.8</v>
      </c>
    </row>
    <row r="1118" spans="25:27" x14ac:dyDescent="0.15">
      <c r="Y1118" t="str">
        <v>U1588D-13X</v>
      </c>
      <c r="Z1118" t="str">
        <v>U1588D-13X-3</v>
      </c>
      <c r="AA1118" s="39">
        <v>98.3</v>
      </c>
    </row>
    <row r="1119" spans="25:27" x14ac:dyDescent="0.15">
      <c r="Y1119" t="str">
        <v>U1588D-13X</v>
      </c>
      <c r="Z1119" t="str">
        <v>U1588D-13X-4</v>
      </c>
      <c r="AA1119" s="39">
        <v>99.8</v>
      </c>
    </row>
    <row r="1120" spans="25:27" x14ac:dyDescent="0.15">
      <c r="Y1120" t="str">
        <v>U1588D-13X</v>
      </c>
      <c r="Z1120" t="str">
        <v>U1588D-13X-5</v>
      </c>
      <c r="AA1120" s="39">
        <v>101.3</v>
      </c>
    </row>
    <row r="1121" spans="25:27" x14ac:dyDescent="0.15">
      <c r="Y1121" t="str">
        <v>U1588D-13X</v>
      </c>
      <c r="Z1121" t="str">
        <v>U1588D-13X-CC</v>
      </c>
      <c r="AA1121" s="39">
        <v>102.48</v>
      </c>
    </row>
    <row r="1122" spans="25:27" x14ac:dyDescent="0.15">
      <c r="Y1122" t="str">
        <v>U1588D-14X</v>
      </c>
      <c r="Z1122" t="str">
        <v>U1588D-14X-1</v>
      </c>
      <c r="AA1122" s="39">
        <v>100.2</v>
      </c>
    </row>
    <row r="1123" spans="25:27" x14ac:dyDescent="0.15">
      <c r="Y1123" t="str">
        <v>U1588D-14X</v>
      </c>
      <c r="Z1123" t="str">
        <v>U1588D-14X-2</v>
      </c>
      <c r="AA1123" s="39">
        <v>101.7</v>
      </c>
    </row>
    <row r="1124" spans="25:27" x14ac:dyDescent="0.15">
      <c r="Y1124" t="str">
        <v>U1588D-14X</v>
      </c>
      <c r="Z1124" t="str">
        <v>U1588D-14X-3</v>
      </c>
      <c r="AA1124" s="39">
        <v>103.19</v>
      </c>
    </row>
    <row r="1125" spans="25:27" x14ac:dyDescent="0.15">
      <c r="Y1125" t="str">
        <v>U1588D-14X</v>
      </c>
      <c r="Z1125" t="str">
        <v>U1588D-14X-4</v>
      </c>
      <c r="AA1125" s="39">
        <v>104.69</v>
      </c>
    </row>
    <row r="1126" spans="25:27" x14ac:dyDescent="0.15">
      <c r="Y1126" t="str">
        <v>U1588D-14X</v>
      </c>
      <c r="Z1126" t="str">
        <v>U1588D-14X-5</v>
      </c>
      <c r="AA1126" s="39">
        <v>106.19</v>
      </c>
    </row>
    <row r="1127" spans="25:27" x14ac:dyDescent="0.15">
      <c r="Y1127" t="str">
        <v>U1588D-14X</v>
      </c>
      <c r="Z1127" t="str">
        <v>U1588D-14X-6</v>
      </c>
      <c r="AA1127" s="39">
        <v>107.69</v>
      </c>
    </row>
    <row r="1128" spans="25:27" x14ac:dyDescent="0.15">
      <c r="Y1128" t="str">
        <v>U1588D-14X</v>
      </c>
      <c r="Z1128" t="str">
        <v>U1588D-14X-CC</v>
      </c>
      <c r="AA1128" s="39">
        <v>108.47</v>
      </c>
    </row>
    <row r="1129" spans="25:27" x14ac:dyDescent="0.15">
      <c r="Y1129" t="str">
        <v>U1588D-15X</v>
      </c>
      <c r="Z1129" t="str">
        <v>U1588D-15X-1</v>
      </c>
      <c r="AA1129" s="39">
        <v>105</v>
      </c>
    </row>
    <row r="1130" spans="25:27" x14ac:dyDescent="0.15">
      <c r="Y1130" t="str">
        <v>U1588D-15X</v>
      </c>
      <c r="Z1130" t="str">
        <v>U1588D-15X-2</v>
      </c>
      <c r="AA1130" s="39">
        <v>106.5</v>
      </c>
    </row>
    <row r="1131" spans="25:27" x14ac:dyDescent="0.15">
      <c r="Y1131" t="str">
        <v>U1588D-15X</v>
      </c>
      <c r="Z1131" t="str">
        <v>U1588D-15X-3</v>
      </c>
      <c r="AA1131" s="39">
        <v>108</v>
      </c>
    </row>
    <row r="1132" spans="25:27" x14ac:dyDescent="0.15">
      <c r="Y1132" t="str">
        <v>U1588D-15X</v>
      </c>
      <c r="Z1132" t="str">
        <v>U1588D-15X-4</v>
      </c>
      <c r="AA1132" s="39">
        <v>109.49</v>
      </c>
    </row>
    <row r="1133" spans="25:27" x14ac:dyDescent="0.15">
      <c r="Y1133" t="str">
        <v>U1588D-15X</v>
      </c>
      <c r="Z1133" t="str">
        <v>U1588D-15X-5</v>
      </c>
      <c r="AA1133" s="39">
        <v>110.98</v>
      </c>
    </row>
    <row r="1134" spans="25:27" x14ac:dyDescent="0.15">
      <c r="Y1134" t="str">
        <v>U1588D-15X</v>
      </c>
      <c r="Z1134" t="str">
        <v>U1588D-15X-CC</v>
      </c>
      <c r="AA1134" s="39">
        <v>112.26</v>
      </c>
    </row>
    <row r="1135" spans="25:27" x14ac:dyDescent="0.15">
      <c r="Y1135" t="str">
        <v>U1588D-16X</v>
      </c>
      <c r="Z1135" t="str">
        <v>U1588D-16X-1</v>
      </c>
      <c r="AA1135" s="39">
        <v>109.9</v>
      </c>
    </row>
    <row r="1136" spans="25:27" x14ac:dyDescent="0.15">
      <c r="Y1136" t="str">
        <v>U1588D-16X</v>
      </c>
      <c r="Z1136" t="str">
        <v>U1588D-16X-2</v>
      </c>
      <c r="AA1136" s="39">
        <v>111.4</v>
      </c>
    </row>
    <row r="1137" spans="25:27" x14ac:dyDescent="0.15">
      <c r="Y1137" t="str">
        <v>U1588D-16X</v>
      </c>
      <c r="Z1137" t="str">
        <v>U1588D-16X-3</v>
      </c>
      <c r="AA1137" s="39">
        <v>112.89</v>
      </c>
    </row>
    <row r="1138" spans="25:27" x14ac:dyDescent="0.15">
      <c r="Y1138" t="str">
        <v>U1588D-16X</v>
      </c>
      <c r="Z1138" t="str">
        <v>U1588D-16X-4</v>
      </c>
      <c r="AA1138" s="39">
        <v>114.38</v>
      </c>
    </row>
    <row r="1139" spans="25:27" x14ac:dyDescent="0.15">
      <c r="Y1139" t="str">
        <v>U1588D-16X</v>
      </c>
      <c r="Z1139" t="str">
        <v>U1588D-16X-5</v>
      </c>
      <c r="AA1139" s="39">
        <v>115.88</v>
      </c>
    </row>
    <row r="1140" spans="25:27" x14ac:dyDescent="0.15">
      <c r="Y1140" t="str">
        <v>U1588D-16X</v>
      </c>
      <c r="Z1140" t="str">
        <v>U1588D-16X-6</v>
      </c>
      <c r="AA1140" s="39">
        <v>117.38</v>
      </c>
    </row>
    <row r="1141" spans="25:27" x14ac:dyDescent="0.15">
      <c r="Y1141" t="str">
        <v>U1588D-16X</v>
      </c>
      <c r="Z1141" t="str">
        <v>U1588D-16X-CC</v>
      </c>
      <c r="AA1141" s="39">
        <v>118.33</v>
      </c>
    </row>
    <row r="1142" spans="25:27" x14ac:dyDescent="0.15">
      <c r="Y1142" t="str">
        <v>U1588D-17X</v>
      </c>
      <c r="Z1142" t="str">
        <v>U1588D-17X-1</v>
      </c>
      <c r="AA1142" s="39">
        <v>114.7</v>
      </c>
    </row>
    <row r="1143" spans="25:27" x14ac:dyDescent="0.15">
      <c r="Y1143" t="str">
        <v>U1588D-17X</v>
      </c>
      <c r="Z1143" t="str">
        <v>U1588D-17X-2</v>
      </c>
      <c r="AA1143" s="39">
        <v>116.19</v>
      </c>
    </row>
    <row r="1144" spans="25:27" x14ac:dyDescent="0.15">
      <c r="Y1144" t="str">
        <v>U1588D-17X</v>
      </c>
      <c r="Z1144" t="str">
        <v>U1588D-17X-3</v>
      </c>
      <c r="AA1144" s="39">
        <v>117.69</v>
      </c>
    </row>
    <row r="1145" spans="25:27" x14ac:dyDescent="0.15">
      <c r="Y1145" t="str">
        <v>U1588D-17X</v>
      </c>
      <c r="Z1145" t="str">
        <v>U1588D-17X-4</v>
      </c>
      <c r="AA1145" s="39">
        <v>119.18</v>
      </c>
    </row>
    <row r="1146" spans="25:27" x14ac:dyDescent="0.15">
      <c r="Y1146" t="str">
        <v>U1588D-17X</v>
      </c>
      <c r="Z1146" t="str">
        <v>U1588D-17X-5</v>
      </c>
      <c r="AA1146" s="39">
        <v>120.67</v>
      </c>
    </row>
    <row r="1147" spans="25:27" x14ac:dyDescent="0.15">
      <c r="Y1147" t="str">
        <v>U1588D-17X</v>
      </c>
      <c r="Z1147" t="str">
        <v>U1588D-17X-CC</v>
      </c>
      <c r="AA1147" s="39">
        <v>121.28</v>
      </c>
    </row>
    <row r="1148" spans="25:27" x14ac:dyDescent="0.15">
      <c r="Y1148" t="str">
        <v>U1588D-18X</v>
      </c>
      <c r="Z1148" t="str">
        <v>U1588D-18X-1</v>
      </c>
      <c r="AA1148" s="39">
        <v>119.6</v>
      </c>
    </row>
    <row r="1149" spans="25:27" x14ac:dyDescent="0.15">
      <c r="Y1149" t="str">
        <v>U1588D-18X</v>
      </c>
      <c r="Z1149" t="str">
        <v>U1588D-18X-2</v>
      </c>
      <c r="AA1149" s="39">
        <v>121.09</v>
      </c>
    </row>
    <row r="1150" spans="25:27" x14ac:dyDescent="0.15">
      <c r="Y1150" t="str">
        <v>U1588D-18X</v>
      </c>
      <c r="Z1150" t="str">
        <v>U1588D-18X-3</v>
      </c>
      <c r="AA1150" s="39">
        <v>122.59</v>
      </c>
    </row>
    <row r="1151" spans="25:27" x14ac:dyDescent="0.15">
      <c r="Y1151" t="str">
        <v>U1588D-18X</v>
      </c>
      <c r="Z1151" t="str">
        <v>U1588D-18X-4</v>
      </c>
      <c r="AA1151" s="39">
        <v>124.08</v>
      </c>
    </row>
    <row r="1152" spans="25:27" x14ac:dyDescent="0.15">
      <c r="Y1152" t="str">
        <v>U1588D-18X</v>
      </c>
      <c r="Z1152" t="str">
        <v>U1588D-18X-5</v>
      </c>
      <c r="AA1152" s="39">
        <v>125.58</v>
      </c>
    </row>
    <row r="1153" spans="25:27" x14ac:dyDescent="0.15">
      <c r="Y1153" t="str">
        <v>U1588D-18X</v>
      </c>
      <c r="Z1153" t="str">
        <v>U1588D-18X-6</v>
      </c>
      <c r="AA1153" s="39">
        <v>126.62</v>
      </c>
    </row>
    <row r="1154" spans="25:27" x14ac:dyDescent="0.15">
      <c r="Y1154" t="str">
        <v>U1588D-18X</v>
      </c>
      <c r="Z1154" t="str">
        <v>U1588D-18X-CC</v>
      </c>
      <c r="AA1154" s="39">
        <v>127.14</v>
      </c>
    </row>
    <row r="1155" spans="25:27" x14ac:dyDescent="0.15">
      <c r="Y1155" t="str">
        <v>U1588D-19X</v>
      </c>
      <c r="Z1155" t="str">
        <v>U1588D-19X-1</v>
      </c>
      <c r="AA1155" s="39">
        <v>124.4</v>
      </c>
    </row>
    <row r="1156" spans="25:27" x14ac:dyDescent="0.15">
      <c r="Y1156" t="str">
        <v>U1588D-19X</v>
      </c>
      <c r="Z1156" t="str">
        <v>U1588D-19X-2</v>
      </c>
      <c r="AA1156" s="39">
        <v>125.89</v>
      </c>
    </row>
    <row r="1157" spans="25:27" x14ac:dyDescent="0.15">
      <c r="Y1157" t="str">
        <v>U1588D-19X</v>
      </c>
      <c r="Z1157" t="str">
        <v>U1588D-19X-3</v>
      </c>
      <c r="AA1157" s="39">
        <v>127.38</v>
      </c>
    </row>
    <row r="1158" spans="25:27" x14ac:dyDescent="0.15">
      <c r="Y1158" t="str">
        <v>U1588D-19X</v>
      </c>
      <c r="Z1158" t="str">
        <v>U1588D-19X-4</v>
      </c>
      <c r="AA1158" s="39">
        <v>128.88</v>
      </c>
    </row>
    <row r="1159" spans="25:27" x14ac:dyDescent="0.15">
      <c r="Y1159" t="str">
        <v>U1588D-19X</v>
      </c>
      <c r="Z1159" t="str">
        <v>U1588D-19X-5</v>
      </c>
      <c r="AA1159" s="39">
        <v>130.38999999999999</v>
      </c>
    </row>
    <row r="1160" spans="25:27" x14ac:dyDescent="0.15">
      <c r="Y1160" t="str">
        <v>U1588D-19X</v>
      </c>
      <c r="Z1160" t="str">
        <v>U1588D-19X-6</v>
      </c>
      <c r="AA1160" s="39">
        <v>131.88</v>
      </c>
    </row>
    <row r="1161" spans="25:27" x14ac:dyDescent="0.15">
      <c r="Y1161" t="str">
        <v>U1588D-19X</v>
      </c>
      <c r="Z1161" t="str">
        <v>U1588D-19X-CC</v>
      </c>
      <c r="AA1161" s="39">
        <v>132.5</v>
      </c>
    </row>
    <row r="1162" spans="25:27" x14ac:dyDescent="0.15">
      <c r="Y1162" t="str">
        <v>U1588D-20X</v>
      </c>
      <c r="Z1162" t="str">
        <v>U1588D-20X-1</v>
      </c>
      <c r="AA1162" s="39">
        <v>129.30000000000001</v>
      </c>
    </row>
    <row r="1163" spans="25:27" x14ac:dyDescent="0.15">
      <c r="Y1163" t="str">
        <v>U1588D-20X</v>
      </c>
      <c r="Z1163" t="str">
        <v>U1588D-20X-2</v>
      </c>
      <c r="AA1163" s="39">
        <v>130.79</v>
      </c>
    </row>
    <row r="1164" spans="25:27" x14ac:dyDescent="0.15">
      <c r="Y1164" t="str">
        <v>U1588D-20X</v>
      </c>
      <c r="Z1164" t="str">
        <v>U1588D-20X-3</v>
      </c>
      <c r="AA1164" s="39">
        <v>132.29</v>
      </c>
    </row>
    <row r="1165" spans="25:27" x14ac:dyDescent="0.15">
      <c r="Y1165" t="str">
        <v>U1588D-20X</v>
      </c>
      <c r="Z1165" t="str">
        <v>U1588D-20X-4</v>
      </c>
      <c r="AA1165" s="39">
        <v>133.78</v>
      </c>
    </row>
    <row r="1166" spans="25:27" x14ac:dyDescent="0.15">
      <c r="Y1166" t="str">
        <v>U1588D-20X</v>
      </c>
      <c r="Z1166" t="str">
        <v>U1588D-20X-5</v>
      </c>
      <c r="AA1166" s="39">
        <v>135.28</v>
      </c>
    </row>
    <row r="1167" spans="25:27" x14ac:dyDescent="0.15">
      <c r="Y1167" t="str">
        <v>U1588D-20X</v>
      </c>
      <c r="Z1167" t="str">
        <v>U1588D-20X-CC</v>
      </c>
      <c r="AA1167" s="39">
        <v>136.63</v>
      </c>
    </row>
    <row r="1168" spans="25:27" x14ac:dyDescent="0.15">
      <c r="Y1168" t="str">
        <v>U1588D-21X</v>
      </c>
      <c r="Z1168" t="str">
        <v>U1588D-21X-1</v>
      </c>
      <c r="AA1168" s="39">
        <v>134.1</v>
      </c>
    </row>
    <row r="1169" spans="25:27" x14ac:dyDescent="0.15">
      <c r="Y1169" t="str">
        <v>U1588D-21X</v>
      </c>
      <c r="Z1169" t="str">
        <v>U1588D-21X-2</v>
      </c>
      <c r="AA1169" s="39">
        <v>135.59</v>
      </c>
    </row>
    <row r="1170" spans="25:27" x14ac:dyDescent="0.15">
      <c r="Y1170" t="str">
        <v>U1588D-21X</v>
      </c>
      <c r="Z1170" t="str">
        <v>U1588D-21X-3</v>
      </c>
      <c r="AA1170" s="39">
        <v>137.08000000000001</v>
      </c>
    </row>
    <row r="1171" spans="25:27" x14ac:dyDescent="0.15">
      <c r="Y1171" t="str">
        <v>U1588D-21X</v>
      </c>
      <c r="Z1171" t="str">
        <v>U1588D-21X-4</v>
      </c>
      <c r="AA1171" s="39">
        <v>138.58000000000001</v>
      </c>
    </row>
    <row r="1172" spans="25:27" x14ac:dyDescent="0.15">
      <c r="Y1172" t="str">
        <v>U1588D-21X</v>
      </c>
      <c r="Z1172" t="str">
        <v>U1588D-21X-5</v>
      </c>
      <c r="AA1172" s="39">
        <v>140.07</v>
      </c>
    </row>
    <row r="1173" spans="25:27" x14ac:dyDescent="0.15">
      <c r="Y1173" t="str">
        <v>U1588D-21X</v>
      </c>
      <c r="Z1173" t="str">
        <v>U1588D-21X-CC</v>
      </c>
      <c r="AA1173" s="39">
        <v>141.22</v>
      </c>
    </row>
    <row r="1174" spans="25:27" x14ac:dyDescent="0.15">
      <c r="Y1174" t="str">
        <v>U1588D-22X</v>
      </c>
      <c r="Z1174" t="str">
        <v>U1588D-22X-1</v>
      </c>
      <c r="AA1174" s="39">
        <v>139</v>
      </c>
    </row>
    <row r="1175" spans="25:27" x14ac:dyDescent="0.15">
      <c r="Y1175" t="str">
        <v>U1588D-22X</v>
      </c>
      <c r="Z1175" t="str">
        <v>U1588D-22X-2</v>
      </c>
      <c r="AA1175" s="39">
        <v>140.5</v>
      </c>
    </row>
    <row r="1176" spans="25:27" x14ac:dyDescent="0.15">
      <c r="Y1176" t="str">
        <v>U1588D-22X</v>
      </c>
      <c r="Z1176" t="str">
        <v>U1588D-22X-3</v>
      </c>
      <c r="AA1176" s="39">
        <v>141.99</v>
      </c>
    </row>
    <row r="1177" spans="25:27" x14ac:dyDescent="0.15">
      <c r="Y1177" t="str">
        <v>U1588D-22X</v>
      </c>
      <c r="Z1177" t="str">
        <v>U1588D-22X-4</v>
      </c>
      <c r="AA1177" s="39">
        <v>143.49</v>
      </c>
    </row>
    <row r="1178" spans="25:27" x14ac:dyDescent="0.15">
      <c r="Y1178" t="str">
        <v>U1588D-22X</v>
      </c>
      <c r="Z1178" t="str">
        <v>U1588D-22X-5</v>
      </c>
      <c r="AA1178" s="39">
        <v>144.97999999999999</v>
      </c>
    </row>
    <row r="1179" spans="25:27" x14ac:dyDescent="0.15">
      <c r="Y1179" t="str">
        <v>U1588D-22X</v>
      </c>
      <c r="Z1179" t="str">
        <v>U1588D-22X-CC</v>
      </c>
      <c r="AA1179" s="39">
        <v>146.4</v>
      </c>
    </row>
    <row r="1180" spans="25:27" x14ac:dyDescent="0.15">
      <c r="Y1180" t="str">
        <v>U1588D-23X</v>
      </c>
      <c r="Z1180" t="str">
        <v>U1588D-23X-1</v>
      </c>
      <c r="AA1180" s="39">
        <v>143.80000000000001</v>
      </c>
    </row>
    <row r="1181" spans="25:27" x14ac:dyDescent="0.15">
      <c r="Y1181" t="str">
        <v>U1588D-23X</v>
      </c>
      <c r="Z1181" t="str">
        <v>U1588D-23X-2</v>
      </c>
      <c r="AA1181" s="39">
        <v>145.30000000000001</v>
      </c>
    </row>
    <row r="1182" spans="25:27" x14ac:dyDescent="0.15">
      <c r="Y1182" t="str">
        <v>U1588D-23X</v>
      </c>
      <c r="Z1182" t="str">
        <v>U1588D-23X-3</v>
      </c>
      <c r="AA1182" s="39">
        <v>146.80000000000001</v>
      </c>
    </row>
    <row r="1183" spans="25:27" x14ac:dyDescent="0.15">
      <c r="Y1183" t="str">
        <v>U1588D-23X</v>
      </c>
      <c r="Z1183" t="str">
        <v>U1588D-23X-4</v>
      </c>
      <c r="AA1183" s="39">
        <v>148.30000000000001</v>
      </c>
    </row>
    <row r="1184" spans="25:27" x14ac:dyDescent="0.15">
      <c r="Y1184" t="str">
        <v>U1588D-23X</v>
      </c>
      <c r="Z1184" t="str">
        <v>U1588D-23X-5</v>
      </c>
      <c r="AA1184" s="39">
        <v>149.80000000000001</v>
      </c>
    </row>
    <row r="1185" spans="25:27" x14ac:dyDescent="0.15">
      <c r="Y1185" t="str">
        <v>U1588D-23X</v>
      </c>
      <c r="Z1185" t="str">
        <v>U1588D-23X-CC</v>
      </c>
      <c r="AA1185" s="39">
        <v>150.68</v>
      </c>
    </row>
    <row r="1186" spans="25:27" x14ac:dyDescent="0.15">
      <c r="Y1186" t="str">
        <v>U1588D-24X</v>
      </c>
      <c r="Z1186" t="str">
        <v>U1588D-24X-1</v>
      </c>
      <c r="AA1186" s="39">
        <v>148.69999999999999</v>
      </c>
    </row>
    <row r="1187" spans="25:27" x14ac:dyDescent="0.15">
      <c r="Y1187" t="str">
        <v>U1588D-24X</v>
      </c>
      <c r="Z1187" t="str">
        <v>U1588D-24X-2</v>
      </c>
      <c r="AA1187" s="39">
        <v>150.19999999999999</v>
      </c>
    </row>
    <row r="1188" spans="25:27" x14ac:dyDescent="0.15">
      <c r="Y1188" t="str">
        <v>U1588D-24X</v>
      </c>
      <c r="Z1188" t="str">
        <v>U1588D-24X-3</v>
      </c>
      <c r="AA1188" s="39">
        <v>151.69999999999999</v>
      </c>
    </row>
    <row r="1189" spans="25:27" x14ac:dyDescent="0.15">
      <c r="Y1189" t="str">
        <v>U1588D-24X</v>
      </c>
      <c r="Z1189" t="str">
        <v>U1588D-24X-4</v>
      </c>
      <c r="AA1189" s="39">
        <v>153.19999999999999</v>
      </c>
    </row>
    <row r="1190" spans="25:27" x14ac:dyDescent="0.15">
      <c r="Y1190" t="str">
        <v>U1588D-24X</v>
      </c>
      <c r="Z1190" t="str">
        <v>U1588D-24X-5</v>
      </c>
      <c r="AA1190" s="39">
        <v>154.36000000000001</v>
      </c>
    </row>
    <row r="1191" spans="25:27" x14ac:dyDescent="0.15">
      <c r="Y1191" t="str">
        <v>U1588D-24X</v>
      </c>
      <c r="Z1191" t="str">
        <v>U1588D-24X-CC</v>
      </c>
      <c r="AA1191" s="39">
        <v>154.88</v>
      </c>
    </row>
    <row r="1192" spans="25:27" x14ac:dyDescent="0.15">
      <c r="Y1192" t="str">
        <v>U1588D-25X</v>
      </c>
      <c r="Z1192" t="str">
        <v>U1588D-25X-1</v>
      </c>
      <c r="AA1192" s="39">
        <v>153.5</v>
      </c>
    </row>
    <row r="1193" spans="25:27" x14ac:dyDescent="0.15">
      <c r="Y1193" t="str">
        <v>U1588D-25X</v>
      </c>
      <c r="Z1193" t="str">
        <v>U1588D-25X-2</v>
      </c>
      <c r="AA1193" s="39">
        <v>154.99</v>
      </c>
    </row>
    <row r="1194" spans="25:27" x14ac:dyDescent="0.15">
      <c r="Y1194" t="str">
        <v>U1588D-25X</v>
      </c>
      <c r="Z1194" t="str">
        <v>U1588D-25X-3</v>
      </c>
      <c r="AA1194" s="39">
        <v>156.49</v>
      </c>
    </row>
    <row r="1195" spans="25:27" x14ac:dyDescent="0.15">
      <c r="Y1195" t="str">
        <v>U1588D-25X</v>
      </c>
      <c r="Z1195" t="str">
        <v>U1588D-25X-4</v>
      </c>
      <c r="AA1195" s="39">
        <v>157.99</v>
      </c>
    </row>
    <row r="1196" spans="25:27" x14ac:dyDescent="0.15">
      <c r="Y1196" t="str">
        <v>U1588D-25X</v>
      </c>
      <c r="Z1196" t="str">
        <v>U1588D-25X-5</v>
      </c>
      <c r="AA1196" s="39">
        <v>159.49</v>
      </c>
    </row>
    <row r="1197" spans="25:27" x14ac:dyDescent="0.15">
      <c r="Y1197" t="str">
        <v>U1588D-25X</v>
      </c>
      <c r="Z1197" t="str">
        <v>U1588D-25X-6</v>
      </c>
      <c r="AA1197" s="39">
        <v>160.77000000000001</v>
      </c>
    </row>
    <row r="1198" spans="25:27" x14ac:dyDescent="0.15">
      <c r="Y1198" t="str">
        <v>U1588D-25X</v>
      </c>
      <c r="Z1198" t="str">
        <v>U1588D-25X-CC</v>
      </c>
      <c r="AA1198" s="39">
        <v>161.28</v>
      </c>
    </row>
    <row r="1199" spans="25:27" x14ac:dyDescent="0.15">
      <c r="Y1199" t="str">
        <v>U1588D-26X</v>
      </c>
      <c r="Z1199" t="str">
        <v>U1588D-26X-1</v>
      </c>
      <c r="AA1199" s="39">
        <v>158.4</v>
      </c>
    </row>
    <row r="1200" spans="25:27" x14ac:dyDescent="0.15">
      <c r="Y1200" t="str">
        <v>U1588D-26X</v>
      </c>
      <c r="Z1200" t="str">
        <v>U1588D-26X-2</v>
      </c>
      <c r="AA1200" s="39">
        <v>159.9</v>
      </c>
    </row>
    <row r="1201" spans="25:27" x14ac:dyDescent="0.15">
      <c r="Y1201" t="str">
        <v>U1588D-26X</v>
      </c>
      <c r="Z1201" t="str">
        <v>U1588D-26X-3</v>
      </c>
      <c r="AA1201" s="39">
        <v>161.38999999999999</v>
      </c>
    </row>
    <row r="1202" spans="25:27" x14ac:dyDescent="0.15">
      <c r="Y1202" t="str">
        <v>U1588D-26X</v>
      </c>
      <c r="Z1202" t="str">
        <v>U1588D-26X-4</v>
      </c>
      <c r="AA1202" s="39">
        <v>162.88999999999999</v>
      </c>
    </row>
    <row r="1203" spans="25:27" x14ac:dyDescent="0.15">
      <c r="Y1203" t="str">
        <v>U1588D-26X</v>
      </c>
      <c r="Z1203" t="str">
        <v>U1588D-26X-5</v>
      </c>
      <c r="AA1203" s="39">
        <v>164.39</v>
      </c>
    </row>
    <row r="1204" spans="25:27" x14ac:dyDescent="0.15">
      <c r="Y1204" t="str">
        <v>U1588D-26X</v>
      </c>
      <c r="Z1204" t="str">
        <v>U1588D-26X-6</v>
      </c>
      <c r="AA1204" s="39">
        <v>165.68</v>
      </c>
    </row>
    <row r="1205" spans="25:27" x14ac:dyDescent="0.15">
      <c r="Y1205" t="str">
        <v>U1588D-26X</v>
      </c>
      <c r="Z1205" t="str">
        <v>U1588D-26X-CC</v>
      </c>
      <c r="AA1205" s="39">
        <v>166.19</v>
      </c>
    </row>
    <row r="1206" spans="25:27" x14ac:dyDescent="0.15">
      <c r="Y1206" t="str">
        <v>U1588D-27X</v>
      </c>
      <c r="Z1206" t="str">
        <v>U1588D-27X-1</v>
      </c>
      <c r="AA1206" s="39">
        <v>164.4</v>
      </c>
    </row>
    <row r="1207" spans="25:27" x14ac:dyDescent="0.15">
      <c r="Y1207" t="str">
        <v>U1588D-27X</v>
      </c>
      <c r="Z1207" t="str">
        <v>U1588D-27X-2</v>
      </c>
      <c r="AA1207" s="39">
        <v>165.89</v>
      </c>
    </row>
    <row r="1208" spans="25:27" x14ac:dyDescent="0.15">
      <c r="Y1208" t="str">
        <v>U1588D-27X</v>
      </c>
      <c r="Z1208" t="str">
        <v>U1588D-27X-3</v>
      </c>
      <c r="AA1208" s="39">
        <v>167.38</v>
      </c>
    </row>
    <row r="1209" spans="25:27" x14ac:dyDescent="0.15">
      <c r="Y1209" t="str">
        <v>U1588D-27X</v>
      </c>
      <c r="Z1209" t="str">
        <v>U1588D-27X-4</v>
      </c>
      <c r="AA1209" s="39">
        <v>168.88</v>
      </c>
    </row>
    <row r="1210" spans="25:27" x14ac:dyDescent="0.15">
      <c r="Y1210" t="str">
        <v>U1588D-27X</v>
      </c>
      <c r="Z1210" t="str">
        <v>U1588D-27X-5</v>
      </c>
      <c r="AA1210" s="39">
        <v>170.38</v>
      </c>
    </row>
    <row r="1211" spans="25:27" x14ac:dyDescent="0.15">
      <c r="Y1211" t="str">
        <v>U1588D-27X</v>
      </c>
      <c r="Z1211" t="str">
        <v>U1588D-27X-CC</v>
      </c>
      <c r="AA1211" s="39">
        <v>171.08</v>
      </c>
    </row>
    <row r="1212" spans="25:27" x14ac:dyDescent="0.15">
      <c r="Y1212" t="str">
        <v>U1588D-28X</v>
      </c>
      <c r="Z1212" t="str">
        <v>U1588D-28X-1</v>
      </c>
      <c r="AA1212" s="39">
        <v>169.3</v>
      </c>
    </row>
    <row r="1213" spans="25:27" x14ac:dyDescent="0.15">
      <c r="Y1213" t="str">
        <v>U1588D-28X</v>
      </c>
      <c r="Z1213" t="str">
        <v>U1588D-28X-2</v>
      </c>
      <c r="AA1213" s="39">
        <v>170.79</v>
      </c>
    </row>
    <row r="1214" spans="25:27" x14ac:dyDescent="0.15">
      <c r="Y1214" t="str">
        <v>U1588D-28X</v>
      </c>
      <c r="Z1214" t="str">
        <v>U1588D-28X-3</v>
      </c>
      <c r="AA1214" s="39">
        <v>172.29</v>
      </c>
    </row>
    <row r="1215" spans="25:27" x14ac:dyDescent="0.15">
      <c r="Y1215" t="str">
        <v>U1588D-28X</v>
      </c>
      <c r="Z1215" t="str">
        <v>U1588D-28X-4</v>
      </c>
      <c r="AA1215" s="39">
        <v>173.79</v>
      </c>
    </row>
    <row r="1216" spans="25:27" x14ac:dyDescent="0.15">
      <c r="Y1216" t="str">
        <v>U1588D-28X</v>
      </c>
      <c r="Z1216" t="str">
        <v>U1588D-28X-5</v>
      </c>
      <c r="AA1216" s="39">
        <v>175.28</v>
      </c>
    </row>
    <row r="1217" spans="25:27" x14ac:dyDescent="0.15">
      <c r="Y1217" t="str">
        <v>U1588D-28X</v>
      </c>
      <c r="Z1217" t="str">
        <v>U1588D-28X-6</v>
      </c>
      <c r="AA1217" s="39">
        <v>176.45</v>
      </c>
    </row>
    <row r="1218" spans="25:27" x14ac:dyDescent="0.15">
      <c r="Y1218" t="str">
        <v>U1588D-28X</v>
      </c>
      <c r="Z1218" t="str">
        <v>U1588D-28X-CC</v>
      </c>
      <c r="AA1218" s="39">
        <v>176.97</v>
      </c>
    </row>
    <row r="1219" spans="25:27" x14ac:dyDescent="0.15">
      <c r="Y1219" t="str">
        <v>U1588D-29X</v>
      </c>
      <c r="Z1219" t="str">
        <v>U1588D-29X-1</v>
      </c>
      <c r="AA1219" s="39">
        <v>174.1</v>
      </c>
    </row>
    <row r="1220" spans="25:27" x14ac:dyDescent="0.15">
      <c r="Y1220" t="str">
        <v>U1588D-29X</v>
      </c>
      <c r="Z1220" t="str">
        <v>U1588D-29X-2</v>
      </c>
      <c r="AA1220" s="39">
        <v>175.59</v>
      </c>
    </row>
    <row r="1221" spans="25:27" x14ac:dyDescent="0.15">
      <c r="Y1221" t="str">
        <v>U1588D-29X</v>
      </c>
      <c r="Z1221" t="str">
        <v>U1588D-29X-3</v>
      </c>
      <c r="AA1221" s="39">
        <v>177.09</v>
      </c>
    </row>
    <row r="1222" spans="25:27" x14ac:dyDescent="0.15">
      <c r="Y1222" t="str">
        <v>U1588D-29X</v>
      </c>
      <c r="Z1222" t="str">
        <v>U1588D-29X-4</v>
      </c>
      <c r="AA1222" s="39">
        <v>178.59</v>
      </c>
    </row>
    <row r="1223" spans="25:27" x14ac:dyDescent="0.15">
      <c r="Y1223" t="str">
        <v>U1588D-29X</v>
      </c>
      <c r="Z1223" t="str">
        <v>U1588D-29X-5</v>
      </c>
      <c r="AA1223" s="39">
        <v>180.09</v>
      </c>
    </row>
    <row r="1224" spans="25:27" x14ac:dyDescent="0.15">
      <c r="Y1224" t="str">
        <v>U1588D-29X</v>
      </c>
      <c r="Z1224" t="str">
        <v>U1588D-29X-CC</v>
      </c>
      <c r="AA1224" s="39">
        <v>181.03</v>
      </c>
    </row>
    <row r="1225" spans="25:27" x14ac:dyDescent="0.15">
      <c r="Y1225" t="str">
        <v>U1588D-30X</v>
      </c>
      <c r="Z1225" t="str">
        <v>U1588D-30X-1</v>
      </c>
      <c r="AA1225" s="39">
        <v>179</v>
      </c>
    </row>
    <row r="1226" spans="25:27" x14ac:dyDescent="0.15">
      <c r="Y1226" t="str">
        <v>U1588D-30X</v>
      </c>
      <c r="Z1226" t="str">
        <v>U1588D-30X-2</v>
      </c>
      <c r="AA1226" s="39">
        <v>180.49</v>
      </c>
    </row>
    <row r="1227" spans="25:27" x14ac:dyDescent="0.15">
      <c r="Y1227" t="str">
        <v>U1588D-30X</v>
      </c>
      <c r="Z1227" t="str">
        <v>U1588D-30X-3</v>
      </c>
      <c r="AA1227" s="39">
        <v>181.99</v>
      </c>
    </row>
    <row r="1228" spans="25:27" x14ac:dyDescent="0.15">
      <c r="Y1228" t="str">
        <v>U1588D-30X</v>
      </c>
      <c r="Z1228" t="str">
        <v>U1588D-30X-4</v>
      </c>
      <c r="AA1228" s="39">
        <v>183.49</v>
      </c>
    </row>
    <row r="1229" spans="25:27" x14ac:dyDescent="0.15">
      <c r="Y1229" t="str">
        <v>U1588D-30X</v>
      </c>
      <c r="Z1229" t="str">
        <v>U1588D-30X-5</v>
      </c>
      <c r="AA1229" s="39">
        <v>184.38</v>
      </c>
    </row>
    <row r="1230" spans="25:27" x14ac:dyDescent="0.15">
      <c r="Y1230" t="str">
        <v>U1588D-30X</v>
      </c>
      <c r="Z1230" t="str">
        <v>U1588D-30X-CC</v>
      </c>
      <c r="AA1230" s="39">
        <v>185.85</v>
      </c>
    </row>
    <row r="1231" spans="25:27" x14ac:dyDescent="0.15">
      <c r="Y1231" t="str">
        <v>U1588D-31X</v>
      </c>
      <c r="Z1231" t="str">
        <v>U1588D-31X-1</v>
      </c>
      <c r="AA1231" s="39">
        <v>183.8</v>
      </c>
    </row>
    <row r="1232" spans="25:27" x14ac:dyDescent="0.15">
      <c r="Y1232" t="str">
        <v>U1588D-31X</v>
      </c>
      <c r="Z1232" t="str">
        <v>U1588D-31X-2</v>
      </c>
      <c r="AA1232" s="39">
        <v>185.3</v>
      </c>
    </row>
    <row r="1233" spans="25:27" x14ac:dyDescent="0.15">
      <c r="Y1233" t="str">
        <v>U1588D-31X</v>
      </c>
      <c r="Z1233" t="str">
        <v>U1588D-31X-3</v>
      </c>
      <c r="AA1233" s="39">
        <v>186.8</v>
      </c>
    </row>
    <row r="1234" spans="25:27" x14ac:dyDescent="0.15">
      <c r="Y1234" t="str">
        <v>U1588D-31X</v>
      </c>
      <c r="Z1234" t="str">
        <v>U1588D-31X-4</v>
      </c>
      <c r="AA1234" s="39">
        <v>188.29</v>
      </c>
    </row>
    <row r="1235" spans="25:27" x14ac:dyDescent="0.15">
      <c r="Y1235" t="str">
        <v>U1588D-31X</v>
      </c>
      <c r="Z1235" t="str">
        <v>U1588D-31X-5</v>
      </c>
      <c r="AA1235" s="39">
        <v>189.79</v>
      </c>
    </row>
    <row r="1236" spans="25:27" x14ac:dyDescent="0.15">
      <c r="Y1236" t="str">
        <v>U1588D-31X</v>
      </c>
      <c r="Z1236" t="str">
        <v>U1588D-31X-CC</v>
      </c>
      <c r="AA1236" s="39">
        <v>190.83</v>
      </c>
    </row>
    <row r="1237" spans="25:27" x14ac:dyDescent="0.15">
      <c r="Y1237" t="str">
        <v>U1588D-32X</v>
      </c>
      <c r="Z1237" t="str">
        <v>U1588D-32X-1</v>
      </c>
      <c r="AA1237" s="39">
        <v>188.7</v>
      </c>
    </row>
    <row r="1238" spans="25:27" x14ac:dyDescent="0.15">
      <c r="Y1238" t="str">
        <v>U1588D-32X</v>
      </c>
      <c r="Z1238" t="str">
        <v>U1588D-32X-2</v>
      </c>
      <c r="AA1238" s="39">
        <v>190.19</v>
      </c>
    </row>
    <row r="1239" spans="25:27" x14ac:dyDescent="0.15">
      <c r="Y1239" t="str">
        <v>U1588D-32X</v>
      </c>
      <c r="Z1239" t="str">
        <v>U1588D-32X-3</v>
      </c>
      <c r="AA1239" s="39">
        <v>191.69</v>
      </c>
    </row>
    <row r="1240" spans="25:27" x14ac:dyDescent="0.15">
      <c r="Y1240" t="str">
        <v>U1588D-32X</v>
      </c>
      <c r="Z1240" t="str">
        <v>U1588D-32X-4</v>
      </c>
      <c r="AA1240" s="39">
        <v>193.19</v>
      </c>
    </row>
    <row r="1241" spans="25:27" x14ac:dyDescent="0.15">
      <c r="Y1241" t="str">
        <v>U1588D-32X</v>
      </c>
      <c r="Z1241" t="str">
        <v>U1588D-32X-5</v>
      </c>
      <c r="AA1241" s="39">
        <v>194.68</v>
      </c>
    </row>
    <row r="1242" spans="25:27" x14ac:dyDescent="0.15">
      <c r="Y1242" t="str">
        <v>U1588D-32X</v>
      </c>
      <c r="Z1242" t="str">
        <v>U1588D-32X-CC</v>
      </c>
      <c r="AA1242" s="39">
        <v>195.86</v>
      </c>
    </row>
    <row r="1243" spans="25:27" x14ac:dyDescent="0.15">
      <c r="Y1243" t="str">
        <v>U1588D-33X</v>
      </c>
      <c r="Z1243" t="str">
        <v>U1588D-33X-1</v>
      </c>
      <c r="AA1243" s="39">
        <v>193.5</v>
      </c>
    </row>
    <row r="1244" spans="25:27" x14ac:dyDescent="0.15">
      <c r="Y1244" t="str">
        <v>U1588D-33X</v>
      </c>
      <c r="Z1244" t="str">
        <v>U1588D-33X-2</v>
      </c>
      <c r="AA1244" s="39">
        <v>194.99</v>
      </c>
    </row>
    <row r="1245" spans="25:27" x14ac:dyDescent="0.15">
      <c r="Y1245" t="str">
        <v>U1588D-33X</v>
      </c>
      <c r="Z1245" t="str">
        <v>U1588D-33X-3</v>
      </c>
      <c r="AA1245" s="39">
        <v>196.48</v>
      </c>
    </row>
    <row r="1246" spans="25:27" x14ac:dyDescent="0.15">
      <c r="Y1246" t="str">
        <v>U1588D-33X</v>
      </c>
      <c r="Z1246" t="str">
        <v>U1588D-33X-4</v>
      </c>
      <c r="AA1246" s="39">
        <v>197.98</v>
      </c>
    </row>
    <row r="1247" spans="25:27" x14ac:dyDescent="0.15">
      <c r="Y1247" t="str">
        <v>U1588D-33X</v>
      </c>
      <c r="Z1247" t="str">
        <v>U1588D-33X-5</v>
      </c>
      <c r="AA1247" s="39">
        <v>199.48</v>
      </c>
    </row>
    <row r="1248" spans="25:27" x14ac:dyDescent="0.15">
      <c r="Y1248" t="str">
        <v>U1588D-33X</v>
      </c>
      <c r="Z1248" t="str">
        <v>U1588D-33X-CC</v>
      </c>
      <c r="AA1248" s="39">
        <v>200.44</v>
      </c>
    </row>
    <row r="1249" spans="25:27" x14ac:dyDescent="0.15">
      <c r="Y1249" t="str">
        <v>U1588D-34X</v>
      </c>
      <c r="Z1249" t="str">
        <v>U1588D-34X-1</v>
      </c>
      <c r="AA1249" s="39">
        <v>198.4</v>
      </c>
    </row>
    <row r="1250" spans="25:27" x14ac:dyDescent="0.15">
      <c r="Y1250" t="str">
        <v>U1588D-34X</v>
      </c>
      <c r="Z1250" t="str">
        <v>U1588D-34X-2</v>
      </c>
      <c r="AA1250" s="39">
        <v>199.88</v>
      </c>
    </row>
    <row r="1251" spans="25:27" x14ac:dyDescent="0.15">
      <c r="Y1251" t="str">
        <v>U1588D-34X</v>
      </c>
      <c r="Z1251" t="str">
        <v>U1588D-34X-3</v>
      </c>
      <c r="AA1251" s="39">
        <v>201.38</v>
      </c>
    </row>
    <row r="1252" spans="25:27" x14ac:dyDescent="0.15">
      <c r="Y1252" t="str">
        <v>U1588D-34X</v>
      </c>
      <c r="Z1252" t="str">
        <v>U1588D-34X-4</v>
      </c>
      <c r="AA1252" s="39">
        <v>202.88</v>
      </c>
    </row>
    <row r="1253" spans="25:27" x14ac:dyDescent="0.15">
      <c r="Y1253" t="str">
        <v>U1588D-34X</v>
      </c>
      <c r="Z1253" t="str">
        <v>U1588D-34X-5</v>
      </c>
      <c r="AA1253" s="39">
        <v>204.37</v>
      </c>
    </row>
    <row r="1254" spans="25:27" x14ac:dyDescent="0.15">
      <c r="Y1254" t="str">
        <v>U1588D-34X</v>
      </c>
      <c r="Z1254" t="str">
        <v>U1588D-34X-CC</v>
      </c>
      <c r="AA1254" s="39">
        <v>205.42</v>
      </c>
    </row>
    <row r="1255" spans="25:27" x14ac:dyDescent="0.15">
      <c r="Y1255" t="str">
        <v>U1588D-35X</v>
      </c>
      <c r="Z1255" t="str">
        <v>U1588D-35X-1</v>
      </c>
      <c r="AA1255" s="39">
        <v>203.2</v>
      </c>
    </row>
    <row r="1256" spans="25:27" x14ac:dyDescent="0.15">
      <c r="Y1256" t="str">
        <v>U1588D-35X</v>
      </c>
      <c r="Z1256" t="str">
        <v>U1588D-35X-2</v>
      </c>
      <c r="AA1256" s="39">
        <v>204.69</v>
      </c>
    </row>
    <row r="1257" spans="25:27" x14ac:dyDescent="0.15">
      <c r="Y1257" t="str">
        <v>U1588D-35X</v>
      </c>
      <c r="Z1257" t="str">
        <v>U1588D-35X-3</v>
      </c>
      <c r="AA1257" s="39">
        <v>206.19</v>
      </c>
    </row>
    <row r="1258" spans="25:27" x14ac:dyDescent="0.15">
      <c r="Y1258" t="str">
        <v>U1588D-35X</v>
      </c>
      <c r="Z1258" t="str">
        <v>U1588D-35X-4</v>
      </c>
      <c r="AA1258" s="39">
        <v>207.69</v>
      </c>
    </row>
    <row r="1259" spans="25:27" x14ac:dyDescent="0.15">
      <c r="Y1259" t="str">
        <v>U1588D-35X</v>
      </c>
      <c r="Z1259" t="str">
        <v>U1588D-35X-5</v>
      </c>
      <c r="AA1259" s="39">
        <v>209.1</v>
      </c>
    </row>
    <row r="1260" spans="25:27" x14ac:dyDescent="0.15">
      <c r="Y1260" t="str">
        <v>U1588D-35X</v>
      </c>
      <c r="Z1260" t="str">
        <v>U1588D-35X-CC</v>
      </c>
      <c r="AA1260" s="39">
        <v>209.61</v>
      </c>
    </row>
    <row r="1261" spans="25:27" x14ac:dyDescent="0.15">
      <c r="Y1261" t="str">
        <v>U1588D-36X</v>
      </c>
      <c r="Z1261" t="str">
        <v>U1588D-36X-1</v>
      </c>
      <c r="AA1261" s="39">
        <v>208.1</v>
      </c>
    </row>
    <row r="1262" spans="25:27" x14ac:dyDescent="0.15">
      <c r="Y1262" t="str">
        <v>U1588D-36X</v>
      </c>
      <c r="Z1262" t="str">
        <v>U1588D-36X-2</v>
      </c>
      <c r="AA1262" s="39">
        <v>209.59</v>
      </c>
    </row>
    <row r="1263" spans="25:27" x14ac:dyDescent="0.15">
      <c r="Y1263" t="str">
        <v>U1588D-36X</v>
      </c>
      <c r="Z1263" t="str">
        <v>U1588D-36X-3</v>
      </c>
      <c r="AA1263" s="39">
        <v>211.08</v>
      </c>
    </row>
    <row r="1264" spans="25:27" x14ac:dyDescent="0.15">
      <c r="Y1264" t="str">
        <v>U1588D-36X</v>
      </c>
      <c r="Z1264" t="str">
        <v>U1588D-36X-4</v>
      </c>
      <c r="AA1264" s="39">
        <v>212.58</v>
      </c>
    </row>
    <row r="1265" spans="25:27" x14ac:dyDescent="0.15">
      <c r="Y1265" t="str">
        <v>U1588D-36X</v>
      </c>
      <c r="Z1265" t="str">
        <v>U1588D-36X-5</v>
      </c>
      <c r="AA1265" s="39">
        <v>214.08</v>
      </c>
    </row>
    <row r="1266" spans="25:27" x14ac:dyDescent="0.15">
      <c r="Y1266" t="str">
        <v>U1588D-36X</v>
      </c>
      <c r="Z1266" t="str">
        <v>U1588D-36X-CC</v>
      </c>
      <c r="AA1266" s="39">
        <v>214.65</v>
      </c>
    </row>
    <row r="1267" spans="25:27" x14ac:dyDescent="0.15">
      <c r="Y1267" t="str">
        <v>U1588D-37X</v>
      </c>
      <c r="Z1267" t="str">
        <v>U1588D-37X-1</v>
      </c>
      <c r="AA1267" s="39">
        <v>212.9</v>
      </c>
    </row>
    <row r="1268" spans="25:27" x14ac:dyDescent="0.15">
      <c r="Y1268" t="str">
        <v>U1588D-37X</v>
      </c>
      <c r="Z1268" t="str">
        <v>U1588D-37X-2</v>
      </c>
      <c r="AA1268" s="39">
        <v>214.39</v>
      </c>
    </row>
    <row r="1269" spans="25:27" x14ac:dyDescent="0.15">
      <c r="Y1269" t="str">
        <v>U1588D-37X</v>
      </c>
      <c r="Z1269" t="str">
        <v>U1588D-37X-3</v>
      </c>
      <c r="AA1269" s="39">
        <v>215.89</v>
      </c>
    </row>
    <row r="1270" spans="25:27" x14ac:dyDescent="0.15">
      <c r="Y1270" t="str">
        <v>U1588D-37X</v>
      </c>
      <c r="Z1270" t="str">
        <v>U1588D-37X-4</v>
      </c>
      <c r="AA1270" s="39">
        <v>217.39</v>
      </c>
    </row>
    <row r="1271" spans="25:27" x14ac:dyDescent="0.15">
      <c r="Y1271" t="str">
        <v>U1588D-37X</v>
      </c>
      <c r="Z1271" t="str">
        <v>U1588D-37X-5</v>
      </c>
      <c r="AA1271" s="39">
        <v>218.89</v>
      </c>
    </row>
    <row r="1272" spans="25:27" x14ac:dyDescent="0.15">
      <c r="Y1272" t="str">
        <v>U1588D-37X</v>
      </c>
      <c r="Z1272" t="str">
        <v>U1588D-37X-6</v>
      </c>
      <c r="AA1272" s="39">
        <v>220.05</v>
      </c>
    </row>
    <row r="1273" spans="25:27" x14ac:dyDescent="0.15">
      <c r="Y1273" t="str">
        <v>U1588D-37X</v>
      </c>
      <c r="Z1273" t="str">
        <v>U1588D-37X-CC</v>
      </c>
      <c r="AA1273" s="39">
        <v>220.57</v>
      </c>
    </row>
    <row r="1274" spans="25:27" x14ac:dyDescent="0.15">
      <c r="Y1274" t="str">
        <v>U1588D-38X</v>
      </c>
      <c r="Z1274" t="str">
        <v>U1588D-38X-1</v>
      </c>
      <c r="AA1274" s="39">
        <v>217.8</v>
      </c>
    </row>
    <row r="1275" spans="25:27" x14ac:dyDescent="0.15">
      <c r="Y1275" t="str">
        <v>U1588D-38X</v>
      </c>
      <c r="Z1275" t="str">
        <v>U1588D-38X-2</v>
      </c>
      <c r="AA1275" s="39">
        <v>219.3</v>
      </c>
    </row>
    <row r="1276" spans="25:27" x14ac:dyDescent="0.15">
      <c r="Y1276" t="str">
        <v>U1588D-38X</v>
      </c>
      <c r="Z1276" t="str">
        <v>U1588D-38X-3</v>
      </c>
      <c r="AA1276" s="39">
        <v>220.81</v>
      </c>
    </row>
    <row r="1277" spans="25:27" x14ac:dyDescent="0.15">
      <c r="Y1277" t="str">
        <v>U1588D-38X</v>
      </c>
      <c r="Z1277" t="str">
        <v>U1588D-38X-4</v>
      </c>
      <c r="AA1277" s="39">
        <v>222.31</v>
      </c>
    </row>
    <row r="1278" spans="25:27" x14ac:dyDescent="0.15">
      <c r="Y1278" t="str">
        <v>U1588D-38X</v>
      </c>
      <c r="Z1278" t="str">
        <v>U1588D-38X-5</v>
      </c>
      <c r="AA1278" s="39">
        <v>223.82</v>
      </c>
    </row>
    <row r="1279" spans="25:27" x14ac:dyDescent="0.15">
      <c r="Y1279" t="str">
        <v>U1588D-38X</v>
      </c>
      <c r="Z1279" t="str">
        <v>U1588D-38X-CC</v>
      </c>
      <c r="AA1279" s="39">
        <v>225.08</v>
      </c>
    </row>
    <row r="1280" spans="25:27" x14ac:dyDescent="0.15">
      <c r="Y1280" t="str">
        <v>U1588D-39X</v>
      </c>
      <c r="Z1280" t="str">
        <v>U1588D-39X-1</v>
      </c>
      <c r="AA1280" s="39">
        <v>222.6</v>
      </c>
    </row>
    <row r="1281" spans="25:27" x14ac:dyDescent="0.15">
      <c r="Y1281" t="str">
        <v>U1588D-39X</v>
      </c>
      <c r="Z1281" t="str">
        <v>U1588D-39X-2</v>
      </c>
      <c r="AA1281" s="39">
        <v>224.1</v>
      </c>
    </row>
    <row r="1282" spans="25:27" x14ac:dyDescent="0.15">
      <c r="Y1282" t="str">
        <v>U1588D-39X</v>
      </c>
      <c r="Z1282" t="str">
        <v>U1588D-39X-3</v>
      </c>
      <c r="AA1282" s="39">
        <v>225.6</v>
      </c>
    </row>
    <row r="1283" spans="25:27" x14ac:dyDescent="0.15">
      <c r="Y1283" t="str">
        <v>U1588D-39X</v>
      </c>
      <c r="Z1283" t="str">
        <v>U1588D-39X-4</v>
      </c>
      <c r="AA1283" s="39">
        <v>227.1</v>
      </c>
    </row>
    <row r="1284" spans="25:27" x14ac:dyDescent="0.15">
      <c r="Y1284" t="str">
        <v>U1588D-39X</v>
      </c>
      <c r="Z1284" t="str">
        <v>U1588D-39X-5</v>
      </c>
      <c r="AA1284" s="39">
        <v>228.6</v>
      </c>
    </row>
    <row r="1285" spans="25:27" x14ac:dyDescent="0.15">
      <c r="Y1285" t="str">
        <v>U1588D-39X</v>
      </c>
      <c r="Z1285" t="str">
        <v>U1588D-39X-6</v>
      </c>
      <c r="AA1285" s="39">
        <v>229.96</v>
      </c>
    </row>
    <row r="1286" spans="25:27" x14ac:dyDescent="0.15">
      <c r="Y1286" t="str">
        <v>U1588D-39X</v>
      </c>
      <c r="Z1286" t="str">
        <v>U1588D-39X-CC</v>
      </c>
      <c r="AA1286" s="39">
        <v>230.48</v>
      </c>
    </row>
    <row r="1287" spans="25:27" x14ac:dyDescent="0.15">
      <c r="Y1287" t="str">
        <v>U1588D-40X</v>
      </c>
      <c r="Z1287" t="str">
        <v>U1588D-40X-1</v>
      </c>
      <c r="AA1287" s="39">
        <v>227.5</v>
      </c>
    </row>
    <row r="1288" spans="25:27" x14ac:dyDescent="0.15">
      <c r="Y1288" t="str">
        <v>U1588D-40X</v>
      </c>
      <c r="Z1288" t="str">
        <v>U1588D-40X-2</v>
      </c>
      <c r="AA1288" s="39">
        <v>228.99</v>
      </c>
    </row>
    <row r="1289" spans="25:27" x14ac:dyDescent="0.15">
      <c r="Y1289" t="str">
        <v>U1588D-40X</v>
      </c>
      <c r="Z1289" t="str">
        <v>U1588D-40X-3</v>
      </c>
      <c r="AA1289" s="39">
        <v>230.48</v>
      </c>
    </row>
    <row r="1290" spans="25:27" x14ac:dyDescent="0.15">
      <c r="Y1290" t="str">
        <v>U1588D-40X</v>
      </c>
      <c r="Z1290" t="str">
        <v>U1588D-40X-4</v>
      </c>
      <c r="AA1290" s="39">
        <v>231.99</v>
      </c>
    </row>
    <row r="1291" spans="25:27" x14ac:dyDescent="0.15">
      <c r="Y1291" t="str">
        <v>U1588D-40X</v>
      </c>
      <c r="Z1291" t="str">
        <v>U1588D-40X-5</v>
      </c>
      <c r="AA1291" s="39">
        <v>233.49</v>
      </c>
    </row>
    <row r="1292" spans="25:27" x14ac:dyDescent="0.15">
      <c r="Y1292" t="str">
        <v>U1588D-40X</v>
      </c>
      <c r="Z1292" t="str">
        <v>U1588D-40X-6</v>
      </c>
      <c r="AA1292" s="39">
        <v>234.87</v>
      </c>
    </row>
    <row r="1293" spans="25:27" x14ac:dyDescent="0.15">
      <c r="Y1293" t="str">
        <v>U1588D-40X</v>
      </c>
      <c r="Z1293" t="str">
        <v>U1588D-40X-CC</v>
      </c>
      <c r="AA1293" s="39">
        <v>235.39</v>
      </c>
    </row>
    <row r="1294" spans="25:27" x14ac:dyDescent="0.15">
      <c r="Y1294" t="str">
        <v>U1588D-41X</v>
      </c>
      <c r="Z1294" t="str">
        <v>U1588D-41X-1</v>
      </c>
      <c r="AA1294" s="39">
        <v>232.3</v>
      </c>
    </row>
    <row r="1295" spans="25:27" x14ac:dyDescent="0.15">
      <c r="Y1295" t="str">
        <v>U1588D-41X</v>
      </c>
      <c r="Z1295" t="str">
        <v>U1588D-41X-2</v>
      </c>
      <c r="AA1295" s="39">
        <v>233.8</v>
      </c>
    </row>
    <row r="1296" spans="25:27" x14ac:dyDescent="0.15">
      <c r="Y1296" t="str">
        <v>U1588D-41X</v>
      </c>
      <c r="Z1296" t="str">
        <v>U1588D-41X-3</v>
      </c>
      <c r="AA1296" s="39">
        <v>235.3</v>
      </c>
    </row>
    <row r="1297" spans="25:27" x14ac:dyDescent="0.15">
      <c r="Y1297" t="str">
        <v>U1588D-41X</v>
      </c>
      <c r="Z1297" t="str">
        <v>U1588D-41X-4</v>
      </c>
      <c r="AA1297" s="39">
        <v>236.8</v>
      </c>
    </row>
    <row r="1298" spans="25:27" x14ac:dyDescent="0.15">
      <c r="Y1298" t="str">
        <v>U1588D-41X</v>
      </c>
      <c r="Z1298" t="str">
        <v>U1588D-41X-5</v>
      </c>
      <c r="AA1298" s="39">
        <v>238.19</v>
      </c>
    </row>
    <row r="1299" spans="25:27" x14ac:dyDescent="0.15">
      <c r="Y1299" t="str">
        <v>U1588D-41X</v>
      </c>
      <c r="Z1299" t="str">
        <v>U1588D-41X-CC</v>
      </c>
      <c r="AA1299" s="39">
        <v>238.7</v>
      </c>
    </row>
    <row r="1300" spans="25:27" x14ac:dyDescent="0.15">
      <c r="Y1300" t="str">
        <v>U1588D-42X</v>
      </c>
      <c r="Z1300" t="str">
        <v>U1588D-42X-1</v>
      </c>
      <c r="AA1300" s="39">
        <v>237.2</v>
      </c>
    </row>
    <row r="1301" spans="25:27" x14ac:dyDescent="0.15">
      <c r="Y1301" t="str">
        <v>U1588D-42X</v>
      </c>
      <c r="Z1301" t="str">
        <v>U1588D-42X-2</v>
      </c>
      <c r="AA1301" s="39">
        <v>238.7</v>
      </c>
    </row>
    <row r="1302" spans="25:27" x14ac:dyDescent="0.15">
      <c r="Y1302" t="str">
        <v>U1588D-42X</v>
      </c>
      <c r="Z1302" t="str">
        <v>U1588D-42X-3</v>
      </c>
      <c r="AA1302" s="39">
        <v>240.2</v>
      </c>
    </row>
    <row r="1303" spans="25:27" x14ac:dyDescent="0.15">
      <c r="Y1303" t="str">
        <v>U1588D-42X</v>
      </c>
      <c r="Z1303" t="str">
        <v>U1588D-42X-4</v>
      </c>
      <c r="AA1303" s="39">
        <v>241.7</v>
      </c>
    </row>
    <row r="1304" spans="25:27" x14ac:dyDescent="0.15">
      <c r="Y1304" t="str">
        <v>U1588D-42X</v>
      </c>
      <c r="Z1304" t="str">
        <v>U1588D-42X-CC</v>
      </c>
      <c r="AA1304" s="39">
        <v>243.21</v>
      </c>
    </row>
    <row r="1305" spans="25:27" x14ac:dyDescent="0.15">
      <c r="Y1305" t="str">
        <v>U1588D-43X</v>
      </c>
      <c r="Z1305" t="str">
        <v>U1588D-43X-1</v>
      </c>
      <c r="AA1305" s="39">
        <v>242</v>
      </c>
    </row>
    <row r="1306" spans="25:27" x14ac:dyDescent="0.15">
      <c r="Y1306" t="str">
        <v>U1588D-43X</v>
      </c>
      <c r="Z1306" t="str">
        <v>U1588D-43X-2</v>
      </c>
      <c r="AA1306" s="39">
        <v>243.5</v>
      </c>
    </row>
    <row r="1307" spans="25:27" x14ac:dyDescent="0.15">
      <c r="Y1307" t="str">
        <v>U1588D-43X</v>
      </c>
      <c r="Z1307" t="str">
        <v>U1588D-43X-3</v>
      </c>
      <c r="AA1307" s="39">
        <v>245</v>
      </c>
    </row>
    <row r="1308" spans="25:27" x14ac:dyDescent="0.15">
      <c r="Y1308" t="str">
        <v>U1588D-43X</v>
      </c>
      <c r="Z1308" t="str">
        <v>U1588D-43X-4</v>
      </c>
      <c r="AA1308" s="39">
        <v>246.51</v>
      </c>
    </row>
    <row r="1309" spans="25:27" x14ac:dyDescent="0.15">
      <c r="Y1309" t="str">
        <v>U1588D-43X</v>
      </c>
      <c r="Z1309" t="str">
        <v>U1588D-43X-5</v>
      </c>
      <c r="AA1309" s="39">
        <v>248.01</v>
      </c>
    </row>
    <row r="1310" spans="25:27" x14ac:dyDescent="0.15">
      <c r="Y1310" t="str">
        <v>U1588D-43X</v>
      </c>
      <c r="Z1310" t="str">
        <v>U1588D-43X-CC</v>
      </c>
      <c r="AA1310" s="39">
        <v>249.15</v>
      </c>
    </row>
    <row r="1311" spans="25:27" x14ac:dyDescent="0.15">
      <c r="Y1311" t="str">
        <v>U1588D-44X</v>
      </c>
      <c r="Z1311" t="str">
        <v>U1588D-44X-1</v>
      </c>
      <c r="AA1311" s="39">
        <v>246.9</v>
      </c>
    </row>
    <row r="1312" spans="25:27" x14ac:dyDescent="0.15">
      <c r="Y1312" t="str">
        <v>U1588D-44X</v>
      </c>
      <c r="Z1312" t="str">
        <v>U1588D-44X-2</v>
      </c>
      <c r="AA1312" s="39">
        <v>248.4</v>
      </c>
    </row>
    <row r="1313" spans="25:27" x14ac:dyDescent="0.15">
      <c r="Y1313" t="str">
        <v>U1588D-44X</v>
      </c>
      <c r="Z1313" t="str">
        <v>U1588D-44X-3</v>
      </c>
      <c r="AA1313" s="39">
        <v>249.9</v>
      </c>
    </row>
    <row r="1314" spans="25:27" x14ac:dyDescent="0.15">
      <c r="Y1314" t="str">
        <v>U1588D-44X</v>
      </c>
      <c r="Z1314" t="str">
        <v>U1588D-44X-4</v>
      </c>
      <c r="AA1314" s="39">
        <v>251.4</v>
      </c>
    </row>
    <row r="1315" spans="25:27" x14ac:dyDescent="0.15">
      <c r="Y1315" t="str">
        <v>U1588D-44X</v>
      </c>
      <c r="Z1315" t="str">
        <v>U1588D-44X-5</v>
      </c>
      <c r="AA1315" s="39">
        <v>252.91</v>
      </c>
    </row>
    <row r="1316" spans="25:27" x14ac:dyDescent="0.15">
      <c r="Y1316" t="str">
        <v>U1588D-44X</v>
      </c>
      <c r="Z1316" t="str">
        <v>U1588D-44X-CC</v>
      </c>
      <c r="AA1316" s="39">
        <v>253.87</v>
      </c>
    </row>
    <row r="1317" spans="25:27" x14ac:dyDescent="0.15">
      <c r="Y1317" t="str">
        <v>U1588D-45X</v>
      </c>
      <c r="Z1317" t="str">
        <v>U1588D-45X-1</v>
      </c>
      <c r="AA1317" s="39">
        <v>251.7</v>
      </c>
    </row>
    <row r="1318" spans="25:27" x14ac:dyDescent="0.15">
      <c r="Y1318" t="str">
        <v>U1588D-45X</v>
      </c>
      <c r="Z1318" t="str">
        <v>U1588D-45X-2</v>
      </c>
      <c r="AA1318" s="39">
        <v>253.2</v>
      </c>
    </row>
    <row r="1319" spans="25:27" x14ac:dyDescent="0.15">
      <c r="Y1319" t="str">
        <v>U1588D-45X</v>
      </c>
      <c r="Z1319" t="str">
        <v>U1588D-45X-3</v>
      </c>
      <c r="AA1319" s="39">
        <v>254.71</v>
      </c>
    </row>
    <row r="1320" spans="25:27" x14ac:dyDescent="0.15">
      <c r="Y1320" t="str">
        <v>U1588D-45X</v>
      </c>
      <c r="Z1320" t="str">
        <v>U1588D-45X-4</v>
      </c>
      <c r="AA1320" s="39">
        <v>256.20999999999998</v>
      </c>
    </row>
    <row r="1321" spans="25:27" x14ac:dyDescent="0.15">
      <c r="Y1321" t="str">
        <v>U1588D-45X</v>
      </c>
      <c r="Z1321" t="str">
        <v>U1588D-45X-CC</v>
      </c>
      <c r="AA1321" s="39">
        <v>257.42</v>
      </c>
    </row>
    <row r="1322" spans="25:27" x14ac:dyDescent="0.15">
      <c r="Y1322" t="str">
        <v>U1588D-46X</v>
      </c>
      <c r="Z1322" t="str">
        <v>U1588D-46X-1</v>
      </c>
      <c r="AA1322" s="39">
        <v>256.60000000000002</v>
      </c>
    </row>
    <row r="1323" spans="25:27" x14ac:dyDescent="0.15">
      <c r="Y1323" t="str">
        <v>U1588D-46X</v>
      </c>
      <c r="Z1323" t="str">
        <v>U1588D-46X-2</v>
      </c>
      <c r="AA1323" s="39">
        <v>258.08999999999997</v>
      </c>
    </row>
    <row r="1324" spans="25:27" x14ac:dyDescent="0.15">
      <c r="Y1324" t="str">
        <v>U1588D-46X</v>
      </c>
      <c r="Z1324" t="str">
        <v>U1588D-46X-3</v>
      </c>
      <c r="AA1324" s="39">
        <v>259.58</v>
      </c>
    </row>
    <row r="1325" spans="25:27" x14ac:dyDescent="0.15">
      <c r="Y1325" t="str">
        <v>U1588D-46X</v>
      </c>
      <c r="Z1325" t="str">
        <v>U1588D-46X-4</v>
      </c>
      <c r="AA1325" s="39">
        <v>261.07</v>
      </c>
    </row>
    <row r="1326" spans="25:27" x14ac:dyDescent="0.15">
      <c r="Y1326" t="str">
        <v>U1588D-46X</v>
      </c>
      <c r="Z1326" t="str">
        <v>U1588D-46X-5</v>
      </c>
      <c r="AA1326" s="39">
        <v>262.55</v>
      </c>
    </row>
    <row r="1327" spans="25:27" x14ac:dyDescent="0.15">
      <c r="Y1327" t="str">
        <v>U1588D-46X</v>
      </c>
      <c r="Z1327" t="str">
        <v>U1588D-46X-CC</v>
      </c>
      <c r="AA1327" s="39">
        <v>263.07</v>
      </c>
    </row>
    <row r="1328" spans="25:27" x14ac:dyDescent="0.15">
      <c r="Y1328" t="str">
        <v>U1588D-47X</v>
      </c>
      <c r="Z1328" t="str">
        <v>U1588D-47X-1</v>
      </c>
      <c r="AA1328" s="39">
        <v>261.39999999999998</v>
      </c>
    </row>
    <row r="1329" spans="25:27" x14ac:dyDescent="0.15">
      <c r="Y1329" t="str">
        <v>U1588D-47X</v>
      </c>
      <c r="Z1329" t="str">
        <v>U1588D-47X-2</v>
      </c>
      <c r="AA1329" s="39">
        <v>262.89</v>
      </c>
    </row>
    <row r="1330" spans="25:27" x14ac:dyDescent="0.15">
      <c r="Y1330" t="str">
        <v>U1588D-47X</v>
      </c>
      <c r="Z1330" t="str">
        <v>U1588D-47X-3</v>
      </c>
      <c r="AA1330" s="39">
        <v>264.39</v>
      </c>
    </row>
    <row r="1331" spans="25:27" x14ac:dyDescent="0.15">
      <c r="Y1331" t="str">
        <v>U1588D-47X</v>
      </c>
      <c r="Z1331" t="str">
        <v>U1588D-47X-4</v>
      </c>
      <c r="AA1331" s="39">
        <v>265.88</v>
      </c>
    </row>
    <row r="1332" spans="25:27" x14ac:dyDescent="0.15">
      <c r="Y1332" t="str">
        <v>U1588D-47X</v>
      </c>
      <c r="Z1332" t="str">
        <v>U1588D-47X-5</v>
      </c>
      <c r="AA1332" s="39">
        <v>267.39</v>
      </c>
    </row>
    <row r="1333" spans="25:27" x14ac:dyDescent="0.15">
      <c r="Y1333" t="str">
        <v>U1588D-47X</v>
      </c>
      <c r="Z1333" t="str">
        <v>U1588D-47X-CC</v>
      </c>
      <c r="AA1333" s="39">
        <v>268.81</v>
      </c>
    </row>
    <row r="1334" spans="25:27" x14ac:dyDescent="0.15">
      <c r="Y1334" t="str">
        <v>U1588D-48X</v>
      </c>
      <c r="Z1334" t="str">
        <v>U1588D-48X-1</v>
      </c>
      <c r="AA1334" s="39">
        <v>267.39999999999998</v>
      </c>
    </row>
    <row r="1335" spans="25:27" x14ac:dyDescent="0.15">
      <c r="Y1335" t="str">
        <v>U1588D-48X</v>
      </c>
      <c r="Z1335" t="str">
        <v>U1588D-48X-2</v>
      </c>
      <c r="AA1335" s="39">
        <v>268.89999999999998</v>
      </c>
    </row>
    <row r="1336" spans="25:27" x14ac:dyDescent="0.15">
      <c r="Y1336" t="str">
        <v>U1588D-48X</v>
      </c>
      <c r="Z1336" t="str">
        <v>U1588D-48X-3</v>
      </c>
      <c r="AA1336" s="39">
        <v>270.39</v>
      </c>
    </row>
    <row r="1337" spans="25:27" x14ac:dyDescent="0.15">
      <c r="Y1337" t="str">
        <v>U1588D-48X</v>
      </c>
      <c r="Z1337" t="str">
        <v>U1588D-48X-4</v>
      </c>
      <c r="AA1337" s="39">
        <v>271.89</v>
      </c>
    </row>
    <row r="1338" spans="25:27" x14ac:dyDescent="0.15">
      <c r="Y1338" t="str">
        <v>U1588D-48X</v>
      </c>
      <c r="Z1338" t="str">
        <v>U1588D-48X-CC</v>
      </c>
      <c r="AA1338" s="39">
        <v>273.02999999999997</v>
      </c>
    </row>
    <row r="1339" spans="25:27" x14ac:dyDescent="0.15">
      <c r="Y1339" t="str">
        <v>U1588D-49X</v>
      </c>
      <c r="Z1339" t="str">
        <v>U1588D-49X-1</v>
      </c>
      <c r="AA1339" s="39">
        <v>272.2</v>
      </c>
    </row>
    <row r="1340" spans="25:27" x14ac:dyDescent="0.15">
      <c r="Y1340" t="str">
        <v>U1588D-49X</v>
      </c>
      <c r="Z1340" t="str">
        <v>U1588D-49X-2</v>
      </c>
      <c r="AA1340" s="39">
        <v>273.7</v>
      </c>
    </row>
    <row r="1341" spans="25:27" x14ac:dyDescent="0.15">
      <c r="Y1341" t="str">
        <v>U1588D-49X</v>
      </c>
      <c r="Z1341" t="str">
        <v>U1588D-49X-3</v>
      </c>
      <c r="AA1341" s="39">
        <v>275.19</v>
      </c>
    </row>
    <row r="1342" spans="25:27" x14ac:dyDescent="0.15">
      <c r="Y1342" t="str">
        <v>U1588D-49X</v>
      </c>
      <c r="Z1342" t="str">
        <v>U1588D-49X-4</v>
      </c>
      <c r="AA1342" s="39">
        <v>276.68</v>
      </c>
    </row>
    <row r="1343" spans="25:27" x14ac:dyDescent="0.15">
      <c r="Y1343" t="str">
        <v>U1588D-49X</v>
      </c>
      <c r="Z1343" t="str">
        <v>U1588D-49X-5</v>
      </c>
      <c r="AA1343" s="39">
        <v>278.18</v>
      </c>
    </row>
    <row r="1344" spans="25:27" x14ac:dyDescent="0.15">
      <c r="Y1344" t="str">
        <v>U1588D-49X</v>
      </c>
      <c r="Z1344" t="str">
        <v>U1588D-49X-CC</v>
      </c>
      <c r="AA1344" s="39">
        <v>279.22000000000003</v>
      </c>
    </row>
    <row r="1345" spans="25:27" x14ac:dyDescent="0.15">
      <c r="Y1345" t="str">
        <v>U1588D-50X</v>
      </c>
      <c r="Z1345" t="str">
        <v>U1588D-50X-1</v>
      </c>
      <c r="AA1345" s="39">
        <v>277.10000000000002</v>
      </c>
    </row>
    <row r="1346" spans="25:27" x14ac:dyDescent="0.15">
      <c r="Y1346" t="str">
        <v>U1588D-50X</v>
      </c>
      <c r="Z1346" t="str">
        <v>U1588D-50X-2</v>
      </c>
      <c r="AA1346" s="39">
        <v>278.60000000000002</v>
      </c>
    </row>
    <row r="1347" spans="25:27" x14ac:dyDescent="0.15">
      <c r="Y1347" t="str">
        <v>U1588D-50X</v>
      </c>
      <c r="Z1347" t="str">
        <v>U1588D-50X-3</v>
      </c>
      <c r="AA1347" s="39">
        <v>280.08999999999997</v>
      </c>
    </row>
    <row r="1348" spans="25:27" x14ac:dyDescent="0.15">
      <c r="Y1348" t="str">
        <v>U1588D-50X</v>
      </c>
      <c r="Z1348" t="str">
        <v>U1588D-50X-4</v>
      </c>
      <c r="AA1348" s="39">
        <v>281.58999999999997</v>
      </c>
    </row>
    <row r="1349" spans="25:27" x14ac:dyDescent="0.15">
      <c r="Y1349" t="str">
        <v>U1588D-50X</v>
      </c>
      <c r="Z1349" t="str">
        <v>U1588D-50X-5</v>
      </c>
      <c r="AA1349" s="39">
        <v>283.10000000000002</v>
      </c>
    </row>
    <row r="1350" spans="25:27" x14ac:dyDescent="0.15">
      <c r="Y1350" t="str">
        <v>U1588D-50X</v>
      </c>
      <c r="Z1350" t="str">
        <v>U1588D-50X-6</v>
      </c>
      <c r="AA1350" s="39">
        <v>284.12</v>
      </c>
    </row>
    <row r="1351" spans="25:27" x14ac:dyDescent="0.15">
      <c r="Y1351" t="str">
        <v>U1588D-50X</v>
      </c>
      <c r="Z1351" t="str">
        <v>U1588D-50X-CC</v>
      </c>
      <c r="AA1351" s="39">
        <v>284.72000000000003</v>
      </c>
    </row>
    <row r="1352" spans="25:27" x14ac:dyDescent="0.15">
      <c r="Y1352" t="str">
        <v>U1588D-51X</v>
      </c>
      <c r="Z1352" t="str">
        <v>U1588D-51X-1</v>
      </c>
      <c r="AA1352" s="39">
        <v>281.89999999999998</v>
      </c>
    </row>
    <row r="1353" spans="25:27" x14ac:dyDescent="0.15">
      <c r="Y1353" t="str">
        <v>U1588D-51X</v>
      </c>
      <c r="Z1353" t="str">
        <v>U1588D-51X-2</v>
      </c>
      <c r="AA1353" s="39">
        <v>283.39999999999998</v>
      </c>
    </row>
    <row r="1354" spans="25:27" x14ac:dyDescent="0.15">
      <c r="Y1354" t="str">
        <v>U1588D-51X</v>
      </c>
      <c r="Z1354" t="str">
        <v>U1588D-51X-3</v>
      </c>
      <c r="AA1354" s="39">
        <v>284.89</v>
      </c>
    </row>
    <row r="1355" spans="25:27" x14ac:dyDescent="0.15">
      <c r="Y1355" t="str">
        <v>U1588D-51X</v>
      </c>
      <c r="Z1355" t="str">
        <v>U1588D-51X-4</v>
      </c>
      <c r="AA1355" s="39">
        <v>286.39</v>
      </c>
    </row>
    <row r="1356" spans="25:27" x14ac:dyDescent="0.15">
      <c r="Y1356" t="str">
        <v>U1588D-51X</v>
      </c>
      <c r="Z1356" t="str">
        <v>U1588D-51X-5</v>
      </c>
      <c r="AA1356" s="39">
        <v>287.89999999999998</v>
      </c>
    </row>
    <row r="1357" spans="25:27" x14ac:dyDescent="0.15">
      <c r="Y1357" t="str">
        <v>U1588D-51X</v>
      </c>
      <c r="Z1357" t="str">
        <v>U1588D-51X-CC</v>
      </c>
      <c r="AA1357" s="39">
        <v>288.83999999999997</v>
      </c>
    </row>
    <row r="1358" spans="25:27" x14ac:dyDescent="0.15">
      <c r="Y1358" t="str">
        <v>U1588D-52X</v>
      </c>
      <c r="Z1358" t="str">
        <v>U1588D-52X-1</v>
      </c>
      <c r="AA1358" s="39">
        <v>286.8</v>
      </c>
    </row>
    <row r="1359" spans="25:27" x14ac:dyDescent="0.15">
      <c r="Y1359" t="str">
        <v>U1588D-52X</v>
      </c>
      <c r="Z1359" t="str">
        <v>U1588D-52X-2</v>
      </c>
      <c r="AA1359" s="39">
        <v>288.31</v>
      </c>
    </row>
    <row r="1360" spans="25:27" x14ac:dyDescent="0.15">
      <c r="Y1360" t="str">
        <v>U1588D-52X</v>
      </c>
      <c r="Z1360" t="str">
        <v>U1588D-52X-3</v>
      </c>
      <c r="AA1360" s="39">
        <v>289.8</v>
      </c>
    </row>
    <row r="1361" spans="25:27" x14ac:dyDescent="0.15">
      <c r="Y1361" t="str">
        <v>U1588D-52X</v>
      </c>
      <c r="Z1361" t="str">
        <v>U1588D-52X-4</v>
      </c>
      <c r="AA1361" s="39">
        <v>291.3</v>
      </c>
    </row>
    <row r="1362" spans="25:27" x14ac:dyDescent="0.15">
      <c r="Y1362" t="str">
        <v>U1588D-52X</v>
      </c>
      <c r="Z1362" t="str">
        <v>U1588D-52X-CC</v>
      </c>
      <c r="AA1362" s="39">
        <v>292.25</v>
      </c>
    </row>
    <row r="1363" spans="25:27" x14ac:dyDescent="0.15">
      <c r="Y1363" t="str">
        <v>U1588D-53X</v>
      </c>
      <c r="Z1363" t="str">
        <v>U1588D-53X-1</v>
      </c>
      <c r="AA1363" s="39">
        <v>291.60000000000002</v>
      </c>
    </row>
    <row r="1364" spans="25:27" x14ac:dyDescent="0.15">
      <c r="Y1364" t="str">
        <v>U1588D-53X</v>
      </c>
      <c r="Z1364" t="str">
        <v>U1588D-53X-2</v>
      </c>
      <c r="AA1364" s="39">
        <v>293.10000000000002</v>
      </c>
    </row>
    <row r="1365" spans="25:27" x14ac:dyDescent="0.15">
      <c r="Y1365" t="str">
        <v>U1588D-53X</v>
      </c>
      <c r="Z1365" t="str">
        <v>U1588D-53X-3</v>
      </c>
      <c r="AA1365" s="39">
        <v>294.60000000000002</v>
      </c>
    </row>
    <row r="1366" spans="25:27" x14ac:dyDescent="0.15">
      <c r="Y1366" t="str">
        <v>U1588D-53X</v>
      </c>
      <c r="Z1366" t="str">
        <v>U1588D-53X-4</v>
      </c>
      <c r="AA1366" s="39">
        <v>296.08999999999997</v>
      </c>
    </row>
    <row r="1367" spans="25:27" x14ac:dyDescent="0.15">
      <c r="Y1367" t="str">
        <v>U1588D-53X</v>
      </c>
      <c r="Z1367" t="str">
        <v>U1588D-53X-5</v>
      </c>
      <c r="AA1367" s="39">
        <v>297.58999999999997</v>
      </c>
    </row>
    <row r="1368" spans="25:27" x14ac:dyDescent="0.15">
      <c r="Y1368" t="str">
        <v>U1588D-53X</v>
      </c>
      <c r="Z1368" t="str">
        <v>U1588D-53X-CC</v>
      </c>
      <c r="AA1368" s="39">
        <v>298.70999999999998</v>
      </c>
    </row>
    <row r="1369" spans="25:27" x14ac:dyDescent="0.15">
      <c r="Y1369" t="str">
        <v>U1588D-54X</v>
      </c>
      <c r="Z1369" t="str">
        <v>U1588D-54X-1</v>
      </c>
      <c r="AA1369" s="39">
        <v>297.60000000000002</v>
      </c>
    </row>
    <row r="1370" spans="25:27" x14ac:dyDescent="0.15">
      <c r="Y1370" t="str">
        <v>U1588D-54X</v>
      </c>
      <c r="Z1370" t="str">
        <v>U1588D-54X-2</v>
      </c>
      <c r="AA1370" s="39">
        <v>299.10000000000002</v>
      </c>
    </row>
    <row r="1371" spans="25:27" x14ac:dyDescent="0.15">
      <c r="Y1371" t="str">
        <v>U1588D-54X</v>
      </c>
      <c r="Z1371" t="str">
        <v>U1588D-54X-3</v>
      </c>
      <c r="AA1371" s="39">
        <v>300.60000000000002</v>
      </c>
    </row>
    <row r="1372" spans="25:27" x14ac:dyDescent="0.15">
      <c r="Y1372" t="str">
        <v>U1588D-54X</v>
      </c>
      <c r="Z1372" t="str">
        <v>U1588D-54X-4</v>
      </c>
      <c r="AA1372" s="39">
        <v>302.10000000000002</v>
      </c>
    </row>
    <row r="1373" spans="25:27" x14ac:dyDescent="0.15">
      <c r="Y1373" t="str">
        <v>U1588D-54X</v>
      </c>
      <c r="Z1373" t="str">
        <v>U1588D-54X-5</v>
      </c>
      <c r="AA1373" s="39">
        <v>303.60000000000002</v>
      </c>
    </row>
    <row r="1374" spans="25:27" x14ac:dyDescent="0.15">
      <c r="Y1374" t="str">
        <v>U1588D-54X</v>
      </c>
      <c r="Z1374" t="str">
        <v>U1588D-54X-6</v>
      </c>
      <c r="AA1374" s="39">
        <v>304.77</v>
      </c>
    </row>
    <row r="1375" spans="25:27" x14ac:dyDescent="0.15">
      <c r="Y1375" t="str">
        <v>U1588D-54X</v>
      </c>
      <c r="Z1375" t="str">
        <v>U1588D-54X-CC</v>
      </c>
      <c r="AA1375" s="39">
        <v>305.38</v>
      </c>
    </row>
    <row r="1376" spans="25:27" x14ac:dyDescent="0.15">
      <c r="Y1376" t="str">
        <v>U1588D-55X</v>
      </c>
      <c r="Z1376" t="str">
        <v>U1588D-55X-1</v>
      </c>
      <c r="AA1376" s="39">
        <v>302.5</v>
      </c>
    </row>
    <row r="1377" spans="25:27" x14ac:dyDescent="0.15">
      <c r="Y1377" t="str">
        <v>U1588D-55X</v>
      </c>
      <c r="Z1377" t="str">
        <v>U1588D-55X-2</v>
      </c>
      <c r="AA1377" s="39">
        <v>304</v>
      </c>
    </row>
    <row r="1378" spans="25:27" x14ac:dyDescent="0.15">
      <c r="Y1378" t="str">
        <v>U1588D-55X</v>
      </c>
      <c r="Z1378" t="str">
        <v>U1588D-55X-3</v>
      </c>
      <c r="AA1378" s="39">
        <v>305.5</v>
      </c>
    </row>
    <row r="1379" spans="25:27" x14ac:dyDescent="0.15">
      <c r="Y1379" t="str">
        <v>U1588D-55X</v>
      </c>
      <c r="Z1379" t="str">
        <v>U1588D-55X-4</v>
      </c>
      <c r="AA1379" s="39">
        <v>307</v>
      </c>
    </row>
    <row r="1380" spans="25:27" x14ac:dyDescent="0.15">
      <c r="Y1380" t="str">
        <v>U1588D-55X</v>
      </c>
      <c r="Z1380" t="str">
        <v>U1588D-55X-5</v>
      </c>
      <c r="AA1380" s="39">
        <v>308.5</v>
      </c>
    </row>
    <row r="1381" spans="25:27" x14ac:dyDescent="0.15">
      <c r="Y1381" t="str">
        <v>U1588D-55X</v>
      </c>
      <c r="Z1381" t="str">
        <v>U1588D-55X-CC</v>
      </c>
      <c r="AA1381" s="39">
        <v>309.19</v>
      </c>
    </row>
    <row r="1382" spans="25:27" x14ac:dyDescent="0.15">
      <c r="Y1382" t="str">
        <v>U1588D-56X</v>
      </c>
      <c r="Z1382" t="str">
        <v>U1588D-56X-1</v>
      </c>
      <c r="AA1382" s="39">
        <v>307.3</v>
      </c>
    </row>
    <row r="1383" spans="25:27" x14ac:dyDescent="0.15">
      <c r="Y1383" t="str">
        <v>U1588D-56X</v>
      </c>
      <c r="Z1383" t="str">
        <v>U1588D-56X-2</v>
      </c>
      <c r="AA1383" s="39">
        <v>308.8</v>
      </c>
    </row>
    <row r="1384" spans="25:27" x14ac:dyDescent="0.15">
      <c r="Y1384" t="str">
        <v>U1588D-56X</v>
      </c>
      <c r="Z1384" t="str">
        <v>U1588D-56X-3</v>
      </c>
      <c r="AA1384" s="39">
        <v>310.3</v>
      </c>
    </row>
    <row r="1385" spans="25:27" x14ac:dyDescent="0.15">
      <c r="Y1385" t="str">
        <v>U1588D-56X</v>
      </c>
      <c r="Z1385" t="str">
        <v>U1588D-56X-4</v>
      </c>
      <c r="AA1385" s="39">
        <v>311.8</v>
      </c>
    </row>
    <row r="1386" spans="25:27" x14ac:dyDescent="0.15">
      <c r="Y1386" t="str">
        <v>U1588D-56X</v>
      </c>
      <c r="Z1386" t="str">
        <v>U1588D-56X-5</v>
      </c>
      <c r="AA1386" s="39">
        <v>313.3</v>
      </c>
    </row>
    <row r="1387" spans="25:27" x14ac:dyDescent="0.15">
      <c r="Y1387" t="str">
        <v>U1588D-56X</v>
      </c>
      <c r="Z1387" t="str">
        <v>U1588D-56X-6</v>
      </c>
      <c r="AA1387" s="39">
        <v>314.8</v>
      </c>
    </row>
    <row r="1388" spans="25:27" x14ac:dyDescent="0.15">
      <c r="Y1388" t="str">
        <v>U1588D-56X</v>
      </c>
      <c r="Z1388" t="str">
        <v>U1588D-56X-CC</v>
      </c>
      <c r="AA1388" s="39">
        <v>315.83999999999997</v>
      </c>
    </row>
    <row r="1389" spans="25:27" x14ac:dyDescent="0.15">
      <c r="Y1389" t="str">
        <v>U1588D-57X</v>
      </c>
      <c r="Z1389" t="str">
        <v>U1588D-57X-1</v>
      </c>
      <c r="AA1389" s="39">
        <v>312.2</v>
      </c>
    </row>
    <row r="1390" spans="25:27" x14ac:dyDescent="0.15">
      <c r="Y1390" t="str">
        <v>U1588D-57X</v>
      </c>
      <c r="Z1390" t="str">
        <v>U1588D-57X-2</v>
      </c>
      <c r="AA1390" s="39">
        <v>313.69</v>
      </c>
    </row>
    <row r="1391" spans="25:27" x14ac:dyDescent="0.15">
      <c r="Y1391" t="str">
        <v>U1588D-57X</v>
      </c>
      <c r="Z1391" t="str">
        <v>U1588D-57X-3</v>
      </c>
      <c r="AA1391" s="39">
        <v>315.19</v>
      </c>
    </row>
    <row r="1392" spans="25:27" x14ac:dyDescent="0.15">
      <c r="Y1392" t="str">
        <v>U1588D-57X</v>
      </c>
      <c r="Z1392" t="str">
        <v>U1588D-57X-4</v>
      </c>
      <c r="AA1392" s="39">
        <v>316.7</v>
      </c>
    </row>
    <row r="1393" spans="25:27" x14ac:dyDescent="0.15">
      <c r="Y1393" t="str">
        <v>U1588D-57X</v>
      </c>
      <c r="Z1393" t="str">
        <v>U1588D-57X-5</v>
      </c>
      <c r="AA1393" s="39">
        <v>317.95999999999998</v>
      </c>
    </row>
    <row r="1394" spans="25:27" x14ac:dyDescent="0.15">
      <c r="Y1394" t="str">
        <v>U1588D-57X</v>
      </c>
      <c r="Z1394" t="str">
        <v>U1588D-57X-CC</v>
      </c>
      <c r="AA1394" s="39">
        <v>318.48</v>
      </c>
    </row>
    <row r="1395" spans="25:27" x14ac:dyDescent="0.15">
      <c r="Y1395" t="str">
        <v>U1588D-58X</v>
      </c>
      <c r="Z1395" t="str">
        <v>U1588D-58X-1</v>
      </c>
      <c r="AA1395" s="39">
        <v>317</v>
      </c>
    </row>
    <row r="1396" spans="25:27" x14ac:dyDescent="0.15">
      <c r="Y1396" t="str">
        <v>U1588D-58X</v>
      </c>
      <c r="Z1396" t="str">
        <v>U1588D-58X-2</v>
      </c>
      <c r="AA1396" s="39">
        <v>318.49</v>
      </c>
    </row>
    <row r="1397" spans="25:27" x14ac:dyDescent="0.15">
      <c r="Y1397" t="str">
        <v>U1588D-58X</v>
      </c>
      <c r="Z1397" t="str">
        <v>U1588D-58X-3</v>
      </c>
      <c r="AA1397" s="39">
        <v>319.99</v>
      </c>
    </row>
    <row r="1398" spans="25:27" x14ac:dyDescent="0.15">
      <c r="Y1398" t="str">
        <v>U1588D-58X</v>
      </c>
      <c r="Z1398" t="str">
        <v>U1588D-58X-4</v>
      </c>
      <c r="AA1398" s="39">
        <v>321.48</v>
      </c>
    </row>
    <row r="1399" spans="25:27" x14ac:dyDescent="0.15">
      <c r="Y1399" t="str">
        <v>U1588D-58X</v>
      </c>
      <c r="Z1399" t="str">
        <v>U1588D-58X-5</v>
      </c>
      <c r="AA1399" s="39">
        <v>322.98</v>
      </c>
    </row>
    <row r="1400" spans="25:27" x14ac:dyDescent="0.15">
      <c r="Y1400" t="str">
        <v>U1588D-58X</v>
      </c>
      <c r="Z1400" t="str">
        <v>U1588D-58X-6</v>
      </c>
      <c r="AA1400" s="39">
        <v>324.5</v>
      </c>
    </row>
    <row r="1401" spans="25:27" x14ac:dyDescent="0.15">
      <c r="Y1401" t="str">
        <v>U1588D-58X</v>
      </c>
      <c r="Z1401" t="str">
        <v>U1588D-58X-CC</v>
      </c>
      <c r="AA1401" s="39">
        <v>325.04000000000002</v>
      </c>
    </row>
    <row r="1402" spans="25:27" x14ac:dyDescent="0.15">
      <c r="Y1402" t="str">
        <v>U1588D-59X</v>
      </c>
      <c r="Z1402" t="str">
        <v>U1588D-59X-1</v>
      </c>
      <c r="AA1402" s="39">
        <v>323</v>
      </c>
    </row>
    <row r="1403" spans="25:27" x14ac:dyDescent="0.15">
      <c r="Y1403" t="str">
        <v>U1588D-59X</v>
      </c>
      <c r="Z1403" t="str">
        <v>U1588D-59X-2</v>
      </c>
      <c r="AA1403" s="39">
        <v>324.5</v>
      </c>
    </row>
    <row r="1404" spans="25:27" x14ac:dyDescent="0.15">
      <c r="Y1404" t="str">
        <v>U1588D-59X</v>
      </c>
      <c r="Z1404" t="str">
        <v>U1588D-59X-3</v>
      </c>
      <c r="AA1404" s="39">
        <v>326</v>
      </c>
    </row>
    <row r="1405" spans="25:27" x14ac:dyDescent="0.15">
      <c r="Y1405" t="str">
        <v>U1588D-59X</v>
      </c>
      <c r="Z1405" t="str">
        <v>U1588D-59X-4</v>
      </c>
      <c r="AA1405" s="39">
        <v>327.49</v>
      </c>
    </row>
    <row r="1406" spans="25:27" x14ac:dyDescent="0.15">
      <c r="Y1406" t="str">
        <v>U1588D-59X</v>
      </c>
      <c r="Z1406" t="str">
        <v>U1588D-59X-5</v>
      </c>
      <c r="AA1406" s="39">
        <v>329</v>
      </c>
    </row>
    <row r="1407" spans="25:27" x14ac:dyDescent="0.15">
      <c r="Y1407" t="str">
        <v>U1588D-59X</v>
      </c>
      <c r="Z1407" t="str">
        <v>U1588D-59X-CC</v>
      </c>
      <c r="AA1407" s="39">
        <v>329.82</v>
      </c>
    </row>
    <row r="1408" spans="25:27" x14ac:dyDescent="0.15">
      <c r="Y1408" t="str">
        <v>U1588D-60X</v>
      </c>
      <c r="Z1408" t="str">
        <v>U1588D-60X-1</v>
      </c>
      <c r="AA1408" s="39">
        <v>327.9</v>
      </c>
    </row>
    <row r="1409" spans="25:27" x14ac:dyDescent="0.15">
      <c r="Y1409" t="str">
        <v>U1588D-60X</v>
      </c>
      <c r="Z1409" t="str">
        <v>U1588D-60X-2</v>
      </c>
      <c r="AA1409" s="39">
        <v>329.39</v>
      </c>
    </row>
    <row r="1410" spans="25:27" x14ac:dyDescent="0.15">
      <c r="Y1410" t="str">
        <v>U1588D-60X</v>
      </c>
      <c r="Z1410" t="str">
        <v>U1588D-60X-3</v>
      </c>
      <c r="AA1410" s="39">
        <v>330.89</v>
      </c>
    </row>
    <row r="1411" spans="25:27" x14ac:dyDescent="0.15">
      <c r="Y1411" t="str">
        <v>U1588D-60X</v>
      </c>
      <c r="Z1411" t="str">
        <v>U1588D-60X-4</v>
      </c>
      <c r="AA1411" s="39">
        <v>332.39</v>
      </c>
    </row>
    <row r="1412" spans="25:27" x14ac:dyDescent="0.15">
      <c r="Y1412" t="str">
        <v>U1588D-60X</v>
      </c>
      <c r="Z1412" t="str">
        <v>U1588D-60X-CC</v>
      </c>
      <c r="AA1412" s="39">
        <v>333.62</v>
      </c>
    </row>
    <row r="1413" spans="25:27" x14ac:dyDescent="0.15">
      <c r="Y1413" t="str">
        <v>U1588D-61X</v>
      </c>
      <c r="Z1413" t="str">
        <v>U1588D-61X-1</v>
      </c>
      <c r="AA1413" s="39">
        <v>332.7</v>
      </c>
    </row>
    <row r="1414" spans="25:27" x14ac:dyDescent="0.15">
      <c r="Y1414" t="str">
        <v>U1588D-61X</v>
      </c>
      <c r="Z1414" t="str">
        <v>U1588D-61X-2</v>
      </c>
      <c r="AA1414" s="39">
        <v>334.19</v>
      </c>
    </row>
    <row r="1415" spans="25:27" x14ac:dyDescent="0.15">
      <c r="Y1415" t="str">
        <v>U1588D-61X</v>
      </c>
      <c r="Z1415" t="str">
        <v>U1588D-61X-3</v>
      </c>
      <c r="AA1415" s="39">
        <v>335.69</v>
      </c>
    </row>
    <row r="1416" spans="25:27" x14ac:dyDescent="0.15">
      <c r="Y1416" t="str">
        <v>U1588D-61X</v>
      </c>
      <c r="Z1416" t="str">
        <v>U1588D-61X-4</v>
      </c>
      <c r="AA1416" s="39">
        <v>337.19</v>
      </c>
    </row>
    <row r="1417" spans="25:27" x14ac:dyDescent="0.15">
      <c r="Y1417" t="str">
        <v>U1588D-61X</v>
      </c>
      <c r="Z1417" t="str">
        <v>U1588D-61X-5</v>
      </c>
      <c r="AA1417" s="39">
        <v>338.69</v>
      </c>
    </row>
    <row r="1418" spans="25:27" x14ac:dyDescent="0.15">
      <c r="Y1418" t="str">
        <v>U1588D-61X</v>
      </c>
      <c r="Z1418" t="str">
        <v>U1588D-61X-CC</v>
      </c>
      <c r="AA1418" s="39">
        <v>339.95</v>
      </c>
    </row>
    <row r="1419" spans="25:27" x14ac:dyDescent="0.15">
      <c r="Y1419" t="str">
        <v>U1588D-62X</v>
      </c>
      <c r="Z1419" t="str">
        <v>U1588D-62X-1</v>
      </c>
      <c r="AA1419" s="39">
        <v>337.6</v>
      </c>
    </row>
    <row r="1420" spans="25:27" x14ac:dyDescent="0.15">
      <c r="Y1420" t="str">
        <v>U1588D-62X</v>
      </c>
      <c r="Z1420" t="str">
        <v>U1588D-62X-2</v>
      </c>
      <c r="AA1420" s="39">
        <v>339.1</v>
      </c>
    </row>
    <row r="1421" spans="25:27" x14ac:dyDescent="0.15">
      <c r="Y1421" t="str">
        <v>U1588D-62X</v>
      </c>
      <c r="Z1421" t="str">
        <v>U1588D-62X-3</v>
      </c>
      <c r="AA1421" s="39">
        <v>340.59</v>
      </c>
    </row>
    <row r="1422" spans="25:27" x14ac:dyDescent="0.15">
      <c r="Y1422" t="str">
        <v>U1588D-62X</v>
      </c>
      <c r="Z1422" t="str">
        <v>U1588D-62X-4</v>
      </c>
      <c r="AA1422" s="39">
        <v>342.09</v>
      </c>
    </row>
    <row r="1423" spans="25:27" x14ac:dyDescent="0.15">
      <c r="Y1423" t="str">
        <v>U1588D-62X</v>
      </c>
      <c r="Z1423" t="str">
        <v>U1588D-62X-5</v>
      </c>
      <c r="AA1423" s="39">
        <v>343.59</v>
      </c>
    </row>
    <row r="1424" spans="25:27" x14ac:dyDescent="0.15">
      <c r="Y1424" t="str">
        <v>U1588D-62X</v>
      </c>
      <c r="Z1424" t="str">
        <v>U1588D-62X-CC</v>
      </c>
      <c r="AA1424" s="39">
        <v>344.98</v>
      </c>
    </row>
    <row r="1425" spans="25:27" x14ac:dyDescent="0.15">
      <c r="Y1425" t="str">
        <v>U1588D-63X</v>
      </c>
      <c r="Z1425" t="str">
        <v>U1588D-63X-1</v>
      </c>
      <c r="AA1425" s="39">
        <v>342.4</v>
      </c>
    </row>
    <row r="1426" spans="25:27" x14ac:dyDescent="0.15">
      <c r="Y1426" t="str">
        <v>U1588D-63X</v>
      </c>
      <c r="Z1426" t="str">
        <v>U1588D-63X-2</v>
      </c>
      <c r="AA1426" s="39">
        <v>343.89</v>
      </c>
    </row>
    <row r="1427" spans="25:27" x14ac:dyDescent="0.15">
      <c r="Y1427" t="str">
        <v>U1588D-63X</v>
      </c>
      <c r="Z1427" t="str">
        <v>U1588D-63X-3</v>
      </c>
      <c r="AA1427" s="39">
        <v>345.39</v>
      </c>
    </row>
    <row r="1428" spans="25:27" x14ac:dyDescent="0.15">
      <c r="Y1428" t="str">
        <v>U1588D-63X</v>
      </c>
      <c r="Z1428" t="str">
        <v>U1588D-63X-4</v>
      </c>
      <c r="AA1428" s="39">
        <v>346.89</v>
      </c>
    </row>
    <row r="1429" spans="25:27" x14ac:dyDescent="0.15">
      <c r="Y1429" t="str">
        <v>U1588D-63X</v>
      </c>
      <c r="Z1429" t="str">
        <v>U1588D-63X-5</v>
      </c>
      <c r="AA1429" s="39">
        <v>347.95</v>
      </c>
    </row>
    <row r="1430" spans="25:27" x14ac:dyDescent="0.15">
      <c r="Y1430" t="str">
        <v>U1588D-63X</v>
      </c>
      <c r="Z1430" t="str">
        <v>U1588D-63X-CC</v>
      </c>
      <c r="AA1430" s="39">
        <v>348.47</v>
      </c>
    </row>
    <row r="1431" spans="25:27" x14ac:dyDescent="0.15">
      <c r="Y1431" t="str">
        <v>U1588D-64X</v>
      </c>
      <c r="Z1431" t="str">
        <v>U1588D-64X-1</v>
      </c>
      <c r="AA1431" s="39">
        <v>347.3</v>
      </c>
    </row>
    <row r="1432" spans="25:27" x14ac:dyDescent="0.15">
      <c r="Y1432" t="str">
        <v>U1588D-64X</v>
      </c>
      <c r="Z1432" t="str">
        <v>U1588D-64X-2</v>
      </c>
      <c r="AA1432" s="39">
        <v>348.79</v>
      </c>
    </row>
    <row r="1433" spans="25:27" x14ac:dyDescent="0.15">
      <c r="Y1433" t="str">
        <v>U1588D-64X</v>
      </c>
      <c r="Z1433" t="str">
        <v>U1588D-64X-3</v>
      </c>
      <c r="AA1433" s="39">
        <v>350.25</v>
      </c>
    </row>
    <row r="1434" spans="25:27" x14ac:dyDescent="0.15">
      <c r="Y1434" t="str">
        <v>U1588D-64X</v>
      </c>
      <c r="Z1434" t="str">
        <v>U1588D-64X-4</v>
      </c>
      <c r="AA1434" s="39">
        <v>351.75</v>
      </c>
    </row>
    <row r="1435" spans="25:27" x14ac:dyDescent="0.15">
      <c r="Y1435" t="str">
        <v>U1588D-64X</v>
      </c>
      <c r="Z1435" t="str">
        <v>U1588D-64X-5</v>
      </c>
      <c r="AA1435" s="39">
        <v>352.79</v>
      </c>
    </row>
    <row r="1436" spans="25:27" x14ac:dyDescent="0.15">
      <c r="Y1436" t="str">
        <v>U1588D-64X</v>
      </c>
      <c r="Z1436" t="str">
        <v>U1588D-64X-CC</v>
      </c>
      <c r="AA1436" s="39">
        <v>353.31</v>
      </c>
    </row>
    <row r="1437" spans="25:27" x14ac:dyDescent="0.15">
      <c r="Y1437" t="str">
        <v>U1588D-65X</v>
      </c>
      <c r="Z1437" t="str">
        <v>U1588D-65X-1</v>
      </c>
      <c r="AA1437" s="39">
        <v>352.1</v>
      </c>
    </row>
    <row r="1438" spans="25:27" x14ac:dyDescent="0.15">
      <c r="Y1438" t="str">
        <v>U1588D-65X</v>
      </c>
      <c r="Z1438" t="str">
        <v>U1588D-65X-2</v>
      </c>
      <c r="AA1438" s="39">
        <v>353.59</v>
      </c>
    </row>
    <row r="1439" spans="25:27" x14ac:dyDescent="0.15">
      <c r="Y1439" t="str">
        <v>U1588D-65X</v>
      </c>
      <c r="Z1439" t="str">
        <v>U1588D-65X-3</v>
      </c>
      <c r="AA1439" s="39">
        <v>355.09</v>
      </c>
    </row>
    <row r="1440" spans="25:27" x14ac:dyDescent="0.15">
      <c r="Y1440" t="str">
        <v>U1588D-65X</v>
      </c>
      <c r="Z1440" t="str">
        <v>U1588D-65X-4</v>
      </c>
      <c r="AA1440" s="39">
        <v>356.59</v>
      </c>
    </row>
    <row r="1441" spans="25:27" x14ac:dyDescent="0.15">
      <c r="Y1441" t="str">
        <v>U1588D-65X</v>
      </c>
      <c r="Z1441" t="str">
        <v>U1588D-65X-CC</v>
      </c>
      <c r="AA1441" s="39">
        <v>357.76</v>
      </c>
    </row>
    <row r="1442" spans="25:27" x14ac:dyDescent="0.15">
      <c r="Y1442" t="str">
        <v>U1588D-66X</v>
      </c>
      <c r="Z1442" t="str">
        <v>U1588D-66X-1</v>
      </c>
      <c r="AA1442" s="39">
        <v>357</v>
      </c>
    </row>
    <row r="1443" spans="25:27" x14ac:dyDescent="0.15">
      <c r="Y1443" t="str">
        <v>U1588D-66X</v>
      </c>
      <c r="Z1443" t="str">
        <v>U1588D-66X-2</v>
      </c>
      <c r="AA1443" s="39">
        <v>358.48</v>
      </c>
    </row>
    <row r="1444" spans="25:27" x14ac:dyDescent="0.15">
      <c r="Y1444" t="str">
        <v>U1588D-66X</v>
      </c>
      <c r="Z1444" t="str">
        <v>U1588D-66X-3</v>
      </c>
      <c r="AA1444" s="39">
        <v>359.98</v>
      </c>
    </row>
    <row r="1445" spans="25:27" x14ac:dyDescent="0.15">
      <c r="Y1445" t="str">
        <v>U1588D-66X</v>
      </c>
      <c r="Z1445" t="str">
        <v>U1588D-66X-4</v>
      </c>
      <c r="AA1445" s="39">
        <v>361.48</v>
      </c>
    </row>
    <row r="1446" spans="25:27" x14ac:dyDescent="0.15">
      <c r="Y1446" t="str">
        <v>U1588D-66X</v>
      </c>
      <c r="Z1446" t="str">
        <v>U1588D-66X-CC</v>
      </c>
      <c r="AA1446" s="39">
        <v>362.42</v>
      </c>
    </row>
    <row r="1447" spans="25:27" x14ac:dyDescent="0.15">
      <c r="Y1447" t="str">
        <v>U1588D-67X</v>
      </c>
      <c r="Z1447" t="str">
        <v>U1588D-67X-1</v>
      </c>
      <c r="AA1447" s="39">
        <v>361.8</v>
      </c>
    </row>
    <row r="1448" spans="25:27" x14ac:dyDescent="0.15">
      <c r="Y1448" t="str">
        <v>U1588D-67X</v>
      </c>
      <c r="Z1448" t="str">
        <v>U1588D-67X-2</v>
      </c>
      <c r="AA1448" s="39">
        <v>363.29</v>
      </c>
    </row>
    <row r="1449" spans="25:27" x14ac:dyDescent="0.15">
      <c r="Y1449" t="str">
        <v>U1588D-67X</v>
      </c>
      <c r="Z1449" t="str">
        <v>U1588D-67X-3</v>
      </c>
      <c r="AA1449" s="39">
        <v>364.78</v>
      </c>
    </row>
    <row r="1450" spans="25:27" x14ac:dyDescent="0.15">
      <c r="Y1450" t="str">
        <v>U1588D-67X</v>
      </c>
      <c r="Z1450" t="str">
        <v>U1588D-67X-4</v>
      </c>
      <c r="AA1450" s="39">
        <v>366.27</v>
      </c>
    </row>
    <row r="1451" spans="25:27" x14ac:dyDescent="0.15">
      <c r="Y1451" t="str">
        <v>U1588D-67X</v>
      </c>
      <c r="Z1451" t="str">
        <v>U1588D-67X-5</v>
      </c>
      <c r="AA1451" s="39">
        <v>367.76</v>
      </c>
    </row>
    <row r="1452" spans="25:27" x14ac:dyDescent="0.15">
      <c r="Y1452" t="str">
        <v>U1588D-67X</v>
      </c>
      <c r="Z1452" t="str">
        <v>U1588D-67X-6</v>
      </c>
      <c r="AA1452" s="39">
        <v>368.9</v>
      </c>
    </row>
    <row r="1453" spans="25:27" x14ac:dyDescent="0.15">
      <c r="Y1453" t="str">
        <v>U1588D-67X</v>
      </c>
      <c r="Z1453" t="str">
        <v>U1588D-67X-CC</v>
      </c>
      <c r="AA1453" s="39">
        <v>369.37</v>
      </c>
    </row>
    <row r="1454" spans="25:27" x14ac:dyDescent="0.15">
      <c r="Y1454" t="str">
        <v>U1588D-68X</v>
      </c>
      <c r="Z1454" t="str">
        <v>U1588D-68X-1</v>
      </c>
      <c r="AA1454" s="39">
        <v>366.7</v>
      </c>
    </row>
    <row r="1455" spans="25:27" x14ac:dyDescent="0.15">
      <c r="Y1455" t="str">
        <v>U1588D-68X</v>
      </c>
      <c r="Z1455" t="str">
        <v>U1588D-68X-2</v>
      </c>
      <c r="AA1455" s="39">
        <v>368.18</v>
      </c>
    </row>
    <row r="1456" spans="25:27" x14ac:dyDescent="0.15">
      <c r="Y1456" t="str">
        <v>U1588D-68X</v>
      </c>
      <c r="Z1456" t="str">
        <v>U1588D-68X-3</v>
      </c>
      <c r="AA1456" s="39">
        <v>369.67</v>
      </c>
    </row>
    <row r="1457" spans="25:27" x14ac:dyDescent="0.15">
      <c r="Y1457" t="str">
        <v>U1588D-68X</v>
      </c>
      <c r="Z1457" t="str">
        <v>U1588D-68X-4</v>
      </c>
      <c r="AA1457" s="39">
        <v>371.17</v>
      </c>
    </row>
    <row r="1458" spans="25:27" x14ac:dyDescent="0.15">
      <c r="Y1458" t="str">
        <v>U1588D-68X</v>
      </c>
      <c r="Z1458" t="str">
        <v>U1588D-68X-5</v>
      </c>
      <c r="AA1458" s="39">
        <v>372.67</v>
      </c>
    </row>
    <row r="1459" spans="25:27" x14ac:dyDescent="0.15">
      <c r="Y1459" t="str">
        <v>U1588D-68X</v>
      </c>
      <c r="Z1459" t="str">
        <v>U1588D-68X-CC</v>
      </c>
      <c r="AA1459" s="39">
        <v>373.46</v>
      </c>
    </row>
    <row r="1460" spans="25:27" x14ac:dyDescent="0.15">
      <c r="Y1460" t="str">
        <v>U1588D-69X</v>
      </c>
      <c r="Z1460" t="str">
        <v>U1588D-69X-1</v>
      </c>
      <c r="AA1460" s="39">
        <v>371.5</v>
      </c>
    </row>
    <row r="1461" spans="25:27" x14ac:dyDescent="0.15">
      <c r="Y1461" t="str">
        <v>U1588D-69X</v>
      </c>
      <c r="Z1461" t="str">
        <v>U1588D-69X-2</v>
      </c>
      <c r="AA1461" s="39">
        <v>372.99</v>
      </c>
    </row>
    <row r="1462" spans="25:27" x14ac:dyDescent="0.15">
      <c r="Y1462" t="str">
        <v>U1588D-69X</v>
      </c>
      <c r="Z1462" t="str">
        <v>U1588D-69X-3</v>
      </c>
      <c r="AA1462" s="39">
        <v>374.48</v>
      </c>
    </row>
    <row r="1463" spans="25:27" x14ac:dyDescent="0.15">
      <c r="Y1463" t="str">
        <v>U1588D-69X</v>
      </c>
      <c r="Z1463" t="str">
        <v>U1588D-69X-4</v>
      </c>
      <c r="AA1463" s="39">
        <v>375.98</v>
      </c>
    </row>
    <row r="1464" spans="25:27" x14ac:dyDescent="0.15">
      <c r="Y1464" t="str">
        <v>U1588D-69X</v>
      </c>
      <c r="Z1464" t="str">
        <v>U1588D-69X-CC</v>
      </c>
      <c r="AA1464" s="39">
        <v>376.93</v>
      </c>
    </row>
    <row r="1465" spans="25:27" x14ac:dyDescent="0.15">
      <c r="Y1465" t="str">
        <v>U1588D-70X</v>
      </c>
      <c r="Z1465" t="str">
        <v>U1588D-70X-1</v>
      </c>
      <c r="AA1465" s="39">
        <v>376.4</v>
      </c>
    </row>
    <row r="1466" spans="25:27" x14ac:dyDescent="0.15">
      <c r="Y1466" t="str">
        <v>U1588D-70X</v>
      </c>
      <c r="Z1466" t="str">
        <v>U1588D-70X-2</v>
      </c>
      <c r="AA1466" s="39">
        <v>377.9</v>
      </c>
    </row>
    <row r="1467" spans="25:27" x14ac:dyDescent="0.15">
      <c r="Y1467" t="str">
        <v>U1588D-70X</v>
      </c>
      <c r="Z1467" t="str">
        <v>U1588D-70X-3</v>
      </c>
      <c r="AA1467" s="39">
        <v>379.39</v>
      </c>
    </row>
    <row r="1468" spans="25:27" x14ac:dyDescent="0.15">
      <c r="Y1468" t="str">
        <v>U1588D-70X</v>
      </c>
      <c r="Z1468" t="str">
        <v>U1588D-70X-4</v>
      </c>
      <c r="AA1468" s="39">
        <v>380.89</v>
      </c>
    </row>
    <row r="1469" spans="25:27" x14ac:dyDescent="0.15">
      <c r="Y1469" t="str">
        <v>U1588D-70X</v>
      </c>
      <c r="Z1469" t="str">
        <v>U1588D-70X-5</v>
      </c>
      <c r="AA1469" s="39">
        <v>382.39</v>
      </c>
    </row>
    <row r="1470" spans="25:27" x14ac:dyDescent="0.15">
      <c r="Y1470" t="str">
        <v>U1588D-70X</v>
      </c>
      <c r="Z1470" t="str">
        <v>U1588D-70X-6</v>
      </c>
      <c r="AA1470" s="39">
        <v>383.6</v>
      </c>
    </row>
    <row r="1471" spans="25:27" x14ac:dyDescent="0.15">
      <c r="Y1471" t="str">
        <v>U1588D-70X</v>
      </c>
      <c r="Z1471" t="str">
        <v>U1588D-70X-CC</v>
      </c>
      <c r="AA1471" s="39">
        <v>384.13</v>
      </c>
    </row>
    <row r="1472" spans="25:27" x14ac:dyDescent="0.15">
      <c r="Y1472" t="str">
        <v>U1588D-71X</v>
      </c>
      <c r="Z1472" t="str">
        <v>U1588D-71X-1</v>
      </c>
      <c r="AA1472" s="39">
        <v>381.2</v>
      </c>
    </row>
    <row r="1473" spans="25:27" x14ac:dyDescent="0.15">
      <c r="Y1473" t="str">
        <v>U1588D-71X</v>
      </c>
      <c r="Z1473" t="str">
        <v>U1588D-71X-2</v>
      </c>
      <c r="AA1473" s="39">
        <v>382.69</v>
      </c>
    </row>
    <row r="1474" spans="25:27" x14ac:dyDescent="0.15">
      <c r="Y1474" t="str">
        <v>U1588D-71X</v>
      </c>
      <c r="Z1474" t="str">
        <v>U1588D-71X-3</v>
      </c>
      <c r="AA1474" s="39">
        <v>384.19</v>
      </c>
    </row>
    <row r="1475" spans="25:27" x14ac:dyDescent="0.15">
      <c r="Y1475" t="str">
        <v>U1588D-71X</v>
      </c>
      <c r="Z1475" t="str">
        <v>U1588D-71X-4</v>
      </c>
      <c r="AA1475" s="39">
        <v>385.69</v>
      </c>
    </row>
    <row r="1476" spans="25:27" x14ac:dyDescent="0.15">
      <c r="Y1476" t="str">
        <v>U1588D-71X</v>
      </c>
      <c r="Z1476" t="str">
        <v>U1588D-71X-5</v>
      </c>
      <c r="AA1476" s="39">
        <v>386.87</v>
      </c>
    </row>
    <row r="1477" spans="25:27" x14ac:dyDescent="0.15">
      <c r="Y1477" t="str">
        <v>U1588D-71X</v>
      </c>
      <c r="Z1477" t="str">
        <v>U1588D-71X-CC</v>
      </c>
      <c r="AA1477" s="39">
        <v>387.4</v>
      </c>
    </row>
    <row r="1478" spans="25:27" x14ac:dyDescent="0.15">
      <c r="Y1478" t="str">
        <v>U1588D-72X</v>
      </c>
      <c r="Z1478" t="str">
        <v>U1588D-72X-1</v>
      </c>
      <c r="AA1478" s="39">
        <v>386.1</v>
      </c>
    </row>
    <row r="1479" spans="25:27" x14ac:dyDescent="0.15">
      <c r="Y1479" t="str">
        <v>U1588D-72X</v>
      </c>
      <c r="Z1479" t="str">
        <v>U1588D-72X-2</v>
      </c>
      <c r="AA1479" s="39">
        <v>387.59</v>
      </c>
    </row>
    <row r="1480" spans="25:27" x14ac:dyDescent="0.15">
      <c r="Y1480" t="str">
        <v>U1588D-72X</v>
      </c>
      <c r="Z1480" t="str">
        <v>U1588D-72X-3</v>
      </c>
      <c r="AA1480" s="39">
        <v>389.09</v>
      </c>
    </row>
    <row r="1481" spans="25:27" x14ac:dyDescent="0.15">
      <c r="Y1481" t="str">
        <v>U1588D-72X</v>
      </c>
      <c r="Z1481" t="str">
        <v>U1588D-72X-4</v>
      </c>
      <c r="AA1481" s="39">
        <v>390.56</v>
      </c>
    </row>
    <row r="1482" spans="25:27" x14ac:dyDescent="0.15">
      <c r="Y1482" t="str">
        <v>U1588D-72X</v>
      </c>
      <c r="Z1482" t="str">
        <v>U1588D-72X-CC</v>
      </c>
      <c r="AA1482" s="39">
        <v>392.07</v>
      </c>
    </row>
    <row r="1483" spans="25:27" x14ac:dyDescent="0.15">
      <c r="Y1483" t="str">
        <v>U1588D-73X</v>
      </c>
      <c r="Z1483" t="str">
        <v>U1588D-73X-1</v>
      </c>
      <c r="AA1483" s="39">
        <v>390.9</v>
      </c>
    </row>
    <row r="1484" spans="25:27" x14ac:dyDescent="0.15">
      <c r="Y1484" t="str">
        <v>U1588D-73X</v>
      </c>
      <c r="Z1484" t="str">
        <v>U1588D-73X-2</v>
      </c>
      <c r="AA1484" s="39">
        <v>392.39</v>
      </c>
    </row>
    <row r="1485" spans="25:27" x14ac:dyDescent="0.15">
      <c r="Y1485" t="str">
        <v>U1588D-73X</v>
      </c>
      <c r="Z1485" t="str">
        <v>U1588D-73X-3</v>
      </c>
      <c r="AA1485" s="39">
        <v>393.89</v>
      </c>
    </row>
    <row r="1486" spans="25:27" x14ac:dyDescent="0.15">
      <c r="Y1486" t="str">
        <v>U1588D-73X</v>
      </c>
      <c r="Z1486" t="str">
        <v>U1588D-73X-4</v>
      </c>
      <c r="AA1486" s="39">
        <v>395.39</v>
      </c>
    </row>
    <row r="1487" spans="25:27" x14ac:dyDescent="0.15">
      <c r="Y1487" t="str">
        <v>U1588D-73X</v>
      </c>
      <c r="Z1487" t="str">
        <v>U1588D-73X-CC</v>
      </c>
      <c r="AA1487" s="39">
        <v>396.87</v>
      </c>
    </row>
    <row r="1488" spans="25:27" x14ac:dyDescent="0.15">
      <c r="Y1488" t="str">
        <v>U1588D-74X</v>
      </c>
      <c r="Z1488" t="str">
        <v>U1588D-74X-1</v>
      </c>
      <c r="AA1488" s="39">
        <v>395.8</v>
      </c>
    </row>
    <row r="1489" spans="25:27" x14ac:dyDescent="0.15">
      <c r="Y1489" t="str">
        <v>U1588D-74X</v>
      </c>
      <c r="Z1489" t="str">
        <v>U1588D-74X-2</v>
      </c>
      <c r="AA1489" s="39">
        <v>397.3</v>
      </c>
    </row>
    <row r="1490" spans="25:27" x14ac:dyDescent="0.15">
      <c r="Y1490" t="str">
        <v>U1588D-74X</v>
      </c>
      <c r="Z1490" t="str">
        <v>U1588D-74X-3</v>
      </c>
      <c r="AA1490" s="39">
        <v>398.79</v>
      </c>
    </row>
    <row r="1491" spans="25:27" x14ac:dyDescent="0.15">
      <c r="Y1491" t="str">
        <v>U1588D-74X</v>
      </c>
      <c r="Z1491" t="str">
        <v>U1588D-74X-4</v>
      </c>
      <c r="AA1491" s="39">
        <v>400.29</v>
      </c>
    </row>
    <row r="1492" spans="25:27" x14ac:dyDescent="0.15">
      <c r="Y1492" t="str">
        <v>U1588D-74X</v>
      </c>
      <c r="Z1492" t="str">
        <v>U1588D-74X-5</v>
      </c>
      <c r="AA1492" s="39">
        <v>401.79</v>
      </c>
    </row>
    <row r="1493" spans="25:27" x14ac:dyDescent="0.15">
      <c r="Y1493" t="str">
        <v>U1588D-74X</v>
      </c>
      <c r="Z1493" t="str">
        <v>U1588D-74X-CC</v>
      </c>
      <c r="AA1493" s="39">
        <v>403.02</v>
      </c>
    </row>
    <row r="1494" spans="25:27" x14ac:dyDescent="0.15">
      <c r="Y1494" t="str">
        <v>U1588D-75X</v>
      </c>
      <c r="Z1494" t="str">
        <v>U1588D-75X-1</v>
      </c>
      <c r="AA1494" s="39">
        <v>400.6</v>
      </c>
    </row>
    <row r="1495" spans="25:27" x14ac:dyDescent="0.15">
      <c r="Y1495" t="str">
        <v>U1588D-75X</v>
      </c>
      <c r="Z1495" t="str">
        <v>U1588D-75X-2</v>
      </c>
      <c r="AA1495" s="39">
        <v>402.09</v>
      </c>
    </row>
    <row r="1496" spans="25:27" x14ac:dyDescent="0.15">
      <c r="Y1496" t="str">
        <v>U1588D-75X</v>
      </c>
      <c r="Z1496" t="str">
        <v>U1588D-75X-3</v>
      </c>
      <c r="AA1496" s="39">
        <v>403.58</v>
      </c>
    </row>
    <row r="1497" spans="25:27" x14ac:dyDescent="0.15">
      <c r="Y1497" t="str">
        <v>U1588D-75X</v>
      </c>
      <c r="Z1497" t="str">
        <v>U1588D-75X-4</v>
      </c>
      <c r="AA1497" s="39">
        <v>405.08</v>
      </c>
    </row>
    <row r="1498" spans="25:27" x14ac:dyDescent="0.15">
      <c r="Y1498" t="str">
        <v>U1588D-75X</v>
      </c>
      <c r="Z1498" t="str">
        <v>U1588D-75X-5</v>
      </c>
      <c r="AA1498" s="39">
        <v>406.58</v>
      </c>
    </row>
    <row r="1499" spans="25:27" x14ac:dyDescent="0.15">
      <c r="Y1499" t="str">
        <v>U1588D-75X</v>
      </c>
      <c r="Z1499" t="str">
        <v>U1588D-75X-CC</v>
      </c>
      <c r="AA1499" s="39">
        <v>407.43</v>
      </c>
    </row>
    <row r="1500" spans="25:27" x14ac:dyDescent="0.15">
      <c r="Y1500" t="str">
        <v>U1588D-76X</v>
      </c>
      <c r="Z1500" t="str">
        <v>U1588D-76X-1</v>
      </c>
      <c r="AA1500" s="39">
        <v>405.5</v>
      </c>
    </row>
    <row r="1501" spans="25:27" x14ac:dyDescent="0.15">
      <c r="Y1501" t="str">
        <v>U1588D-76X</v>
      </c>
      <c r="Z1501" t="str">
        <v>U1588D-76X-2</v>
      </c>
      <c r="AA1501" s="39">
        <v>406.99</v>
      </c>
    </row>
    <row r="1502" spans="25:27" x14ac:dyDescent="0.15">
      <c r="Y1502" t="str">
        <v>U1588D-76X</v>
      </c>
      <c r="Z1502" t="str">
        <v>U1588D-76X-3</v>
      </c>
      <c r="AA1502" s="39">
        <v>408.49</v>
      </c>
    </row>
    <row r="1503" spans="25:27" x14ac:dyDescent="0.15">
      <c r="Y1503" t="str">
        <v>U1588D-76X</v>
      </c>
      <c r="Z1503" t="str">
        <v>U1588D-76X-4</v>
      </c>
      <c r="AA1503" s="39">
        <v>409.99</v>
      </c>
    </row>
    <row r="1504" spans="25:27" x14ac:dyDescent="0.15">
      <c r="Y1504" t="str">
        <v>U1588D-76X</v>
      </c>
      <c r="Z1504" t="str">
        <v>U1588D-76X-5</v>
      </c>
      <c r="AA1504" s="39">
        <v>411.49</v>
      </c>
    </row>
    <row r="1505" spans="25:27" x14ac:dyDescent="0.15">
      <c r="Y1505" t="str">
        <v>U1588D-76X</v>
      </c>
      <c r="Z1505" t="str">
        <v>U1588D-76X-6</v>
      </c>
      <c r="AA1505" s="39">
        <v>412.99</v>
      </c>
    </row>
    <row r="1506" spans="25:27" x14ac:dyDescent="0.15">
      <c r="Y1506" t="str">
        <v>U1588D-76X</v>
      </c>
      <c r="Z1506" t="str">
        <v>U1588D-76X-7</v>
      </c>
      <c r="AA1506" s="39">
        <v>414.16</v>
      </c>
    </row>
    <row r="1507" spans="25:27" x14ac:dyDescent="0.15">
      <c r="Y1507" t="str">
        <v>U1588D-76X</v>
      </c>
      <c r="Z1507" t="str">
        <v>U1588D-76X-CC</v>
      </c>
      <c r="AA1507" s="39">
        <v>414.72</v>
      </c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0FA0-267C-6F4C-9183-6C527219A44B}">
  <sheetPr>
    <tabColor rgb="FFFF0000"/>
  </sheetPr>
  <dimension ref="A1:I128"/>
  <sheetViews>
    <sheetView workbookViewId="0">
      <pane ySplit="1" topLeftCell="A2" activePane="bottomLeft" state="frozen"/>
      <selection pane="bottomLeft"/>
    </sheetView>
  </sheetViews>
  <sheetFormatPr baseColWidth="10" defaultRowHeight="13" x14ac:dyDescent="0.15"/>
  <cols>
    <col min="1" max="1" width="6.6640625" customWidth="1"/>
    <col min="2" max="2" width="4.33203125" customWidth="1"/>
    <col min="3" max="3" width="4.6640625" customWidth="1"/>
    <col min="4" max="5" width="7.6640625" customWidth="1"/>
    <col min="6" max="6" width="8.6640625" style="37" customWidth="1"/>
    <col min="7" max="7" width="8.6640625" style="36" customWidth="1"/>
    <col min="8" max="8" width="9.6640625" style="36" customWidth="1"/>
    <col min="9" max="9" width="23.33203125" customWidth="1"/>
  </cols>
  <sheetData>
    <row r="1" spans="1:9" ht="49" customHeight="1" x14ac:dyDescent="0.15">
      <c r="A1" s="31" t="str" cm="1">
        <f t="array" ref="A1:A128">_xlfn._TRO_TRAILING('Your CCSF-BB depth series'!A:A)</f>
        <v>Site</v>
      </c>
      <c r="B1" s="31" t="str" cm="1">
        <f t="array" ref="B1:B128">_xlfn._TRO_TRAILING('Your CCSF-BB depth series'!B:B)</f>
        <v>Hole</v>
      </c>
      <c r="C1" s="33" t="str" cm="1">
        <f t="array" ref="C1:C128">IFERROR(VALUE(LEFT(RIGHT(_xlfn._TRO_TRAILING(Computations!O:O),LEN(_xlfn._TRO_TRAILING(Computations!O:O))-7),LEN(RIGHT(_xlfn._TRO_TRAILING(Computations!O:O),LEN(_xlfn._TRO_TRAILING(Computations!O:O))-7))-1)),"Core")</f>
        <v>Core</v>
      </c>
      <c r="D1" s="33" t="str" cm="1">
        <f t="array" ref="D1:D128">SUBSTITUTE(RIGHT(_xlfn._TRO_TRAILING(Computations!O:O),LEN(1)),"t","Type")</f>
        <v>Type</v>
      </c>
      <c r="E1" s="34" t="str" cm="1">
        <f t="array" ref="E1:E128">SUBSTITUTE(IF(_xlfn._TRO_TRAILING(Computations!AB:AB)="CC",RIGHT(_xlfn._TRO_TRAILING(Computations!AB:AB),LEN(2)),RIGHT(_xlfn._TRO_TRAILING(Computations!AB:AB),LEN(1))),"t","Section")</f>
        <v>s</v>
      </c>
      <c r="F1" s="34" t="str" cm="1">
        <f t="array" ref="F1:F128">IFERROR(ROUND(_xlfn._TRO_TRAILING(Computations!AD:AD),1),"Offset in section (cm)")</f>
        <v>Offset in section (cm)</v>
      </c>
      <c r="G1" s="35" t="str" cm="1">
        <f t="array" ref="G1:G128">_xlfn._TRO_TRAILING(Computations!W:W)</f>
        <v>Depth CSF-A (m)</v>
      </c>
      <c r="H1" s="32" t="str" cm="1">
        <f t="array" ref="H1:H128">_xlfn._TRO_TRAILING('Your CCSF-BB depth series'!C:C)</f>
        <v>Depth CCSF-BB (m)</v>
      </c>
      <c r="I1" s="35" t="str" cm="1">
        <f t="array" ref="I1:I128">_xlfn._TRO_TRAILING(Computations!AE:AE)</f>
        <v>Publications label</v>
      </c>
    </row>
    <row r="2" spans="1:9" x14ac:dyDescent="0.15">
      <c r="A2" t="str">
        <v>U1588</v>
      </c>
      <c r="B2" t="str">
        <v>B</v>
      </c>
      <c r="C2">
        <v>1</v>
      </c>
      <c r="D2" t="str">
        <v>H</v>
      </c>
      <c r="E2" t="str">
        <v>1</v>
      </c>
      <c r="F2" s="37">
        <v>0</v>
      </c>
      <c r="G2" s="36">
        <v>0</v>
      </c>
      <c r="H2" s="36">
        <v>0.10299999999999999</v>
      </c>
      <c r="I2" t="str">
        <v>U1588B-1H-1, 0 cm</v>
      </c>
    </row>
    <row r="3" spans="1:9" x14ac:dyDescent="0.15">
      <c r="A3" t="str">
        <v>U1588</v>
      </c>
      <c r="B3" t="str">
        <v>A</v>
      </c>
      <c r="C3">
        <v>2</v>
      </c>
      <c r="D3" t="str">
        <v>H</v>
      </c>
      <c r="E3" t="str">
        <v>3</v>
      </c>
      <c r="F3" s="37">
        <v>88.2</v>
      </c>
      <c r="G3" s="36">
        <v>6.0423399999999994</v>
      </c>
      <c r="H3" s="36">
        <v>5.6829999999999998</v>
      </c>
      <c r="I3" t="str">
        <v>U1588A-2H-3, 88.2 cm</v>
      </c>
    </row>
    <row r="4" spans="1:9" x14ac:dyDescent="0.15">
      <c r="A4" t="str">
        <v>U1588</v>
      </c>
      <c r="B4" t="str">
        <v>D</v>
      </c>
      <c r="C4">
        <v>2</v>
      </c>
      <c r="D4" t="str">
        <v>H</v>
      </c>
      <c r="E4" t="str">
        <v>4</v>
      </c>
      <c r="F4" s="37">
        <v>108.9</v>
      </c>
      <c r="G4" s="36">
        <v>10.0794</v>
      </c>
      <c r="H4" s="36">
        <v>10.92</v>
      </c>
      <c r="I4" t="str">
        <v>U1588D-2H-4, 108.9 cm</v>
      </c>
    </row>
    <row r="5" spans="1:9" x14ac:dyDescent="0.15">
      <c r="A5" t="str">
        <v>U1588</v>
      </c>
      <c r="B5" t="str">
        <v>A</v>
      </c>
      <c r="C5">
        <v>3</v>
      </c>
      <c r="D5" t="str">
        <v>H</v>
      </c>
      <c r="E5" t="str">
        <v>2</v>
      </c>
      <c r="F5" s="37">
        <v>13</v>
      </c>
      <c r="G5" s="36">
        <v>13.30992</v>
      </c>
      <c r="H5" s="36">
        <v>14.78</v>
      </c>
      <c r="I5" t="str">
        <v>U1588A-3H-2, 13 cm</v>
      </c>
    </row>
    <row r="6" spans="1:9" x14ac:dyDescent="0.15">
      <c r="A6" t="str">
        <v>U1588</v>
      </c>
      <c r="B6" t="str">
        <v>D</v>
      </c>
      <c r="C6">
        <v>3</v>
      </c>
      <c r="D6" t="str">
        <v>H</v>
      </c>
      <c r="E6" t="str">
        <v>5</v>
      </c>
      <c r="F6" s="37">
        <v>25.5</v>
      </c>
      <c r="G6" s="36">
        <v>20.09544</v>
      </c>
      <c r="H6" s="36">
        <v>21.891999999999999</v>
      </c>
      <c r="I6" t="str">
        <v>U1588D-3H-5, 25.5 cm</v>
      </c>
    </row>
    <row r="7" spans="1:9" x14ac:dyDescent="0.15">
      <c r="A7" t="str">
        <v>U1588</v>
      </c>
      <c r="B7" t="str">
        <v>A</v>
      </c>
      <c r="C7">
        <v>4</v>
      </c>
      <c r="D7" t="str">
        <v>H</v>
      </c>
      <c r="E7" t="str">
        <v>2</v>
      </c>
      <c r="F7" s="37">
        <v>63.1</v>
      </c>
      <c r="G7" s="36">
        <v>23.311199999999999</v>
      </c>
      <c r="H7" s="36">
        <v>25.260999999999999</v>
      </c>
      <c r="I7" t="str">
        <v>U1588A-4H-2, 63.1 cm</v>
      </c>
    </row>
    <row r="8" spans="1:9" x14ac:dyDescent="0.15">
      <c r="A8" t="str">
        <v>U1588</v>
      </c>
      <c r="B8" t="str">
        <v>A</v>
      </c>
      <c r="C8">
        <v>5</v>
      </c>
      <c r="D8" t="str">
        <v>H</v>
      </c>
      <c r="E8" t="str">
        <v>1</v>
      </c>
      <c r="F8" s="37">
        <v>60.6</v>
      </c>
      <c r="G8" s="36">
        <v>31.306319999999999</v>
      </c>
      <c r="H8" s="36">
        <v>32.481000000000002</v>
      </c>
      <c r="I8" t="str">
        <v>U1588A-5H-1, 60.6 cm</v>
      </c>
    </row>
    <row r="9" spans="1:9" x14ac:dyDescent="0.15">
      <c r="A9" t="str">
        <v>U1588</v>
      </c>
      <c r="B9" t="str">
        <v>A</v>
      </c>
      <c r="C9">
        <v>5</v>
      </c>
      <c r="D9" t="str">
        <v>H</v>
      </c>
      <c r="E9" t="str">
        <v>1</v>
      </c>
      <c r="F9" s="37">
        <v>101.8</v>
      </c>
      <c r="G9" s="36">
        <v>31.718160000000001</v>
      </c>
      <c r="H9" s="36">
        <v>32.877000000000002</v>
      </c>
      <c r="I9" t="str">
        <v>U1588A-5H-1, 101.8 cm</v>
      </c>
    </row>
    <row r="10" spans="1:9" x14ac:dyDescent="0.15">
      <c r="A10" t="str">
        <v>U1588</v>
      </c>
      <c r="B10" t="str">
        <v>D</v>
      </c>
      <c r="C10">
        <v>6</v>
      </c>
      <c r="D10" t="str">
        <v>H</v>
      </c>
      <c r="E10" t="str">
        <v>2</v>
      </c>
      <c r="F10" s="37">
        <v>48.4</v>
      </c>
      <c r="G10" s="36">
        <v>38.943759999999997</v>
      </c>
      <c r="H10" s="36">
        <v>40.316000000000003</v>
      </c>
      <c r="I10" t="str">
        <v>U1588D-6H-2, 48.4 cm</v>
      </c>
    </row>
    <row r="11" spans="1:9" x14ac:dyDescent="0.15">
      <c r="A11" t="str">
        <v>U1588</v>
      </c>
      <c r="B11" t="str">
        <v>B</v>
      </c>
      <c r="C11">
        <v>6</v>
      </c>
      <c r="D11" t="str">
        <v>H</v>
      </c>
      <c r="E11" t="str">
        <v>3</v>
      </c>
      <c r="F11" s="37">
        <v>23.3</v>
      </c>
      <c r="G11" s="36">
        <v>46.973039999999997</v>
      </c>
      <c r="H11" s="36">
        <v>46.878999999999998</v>
      </c>
      <c r="I11" t="str">
        <v>U1588B-6H-3, 23.3 cm</v>
      </c>
    </row>
    <row r="12" spans="1:9" x14ac:dyDescent="0.15">
      <c r="A12" t="str">
        <v>U1588</v>
      </c>
      <c r="B12" t="str">
        <v>D</v>
      </c>
      <c r="C12">
        <v>7</v>
      </c>
      <c r="D12" t="str">
        <v>H</v>
      </c>
      <c r="E12" t="str">
        <v>5</v>
      </c>
      <c r="F12" s="37">
        <v>0.7</v>
      </c>
      <c r="G12" s="36">
        <v>52.277000000000001</v>
      </c>
      <c r="H12" s="36">
        <v>52.933</v>
      </c>
      <c r="I12" t="str">
        <v>U1588D-7H-5, 0.7 cm</v>
      </c>
    </row>
    <row r="13" spans="1:9" x14ac:dyDescent="0.15">
      <c r="A13" t="str">
        <v>U1588</v>
      </c>
      <c r="B13" t="str">
        <v>B</v>
      </c>
      <c r="C13">
        <v>7</v>
      </c>
      <c r="D13" t="str">
        <v>H</v>
      </c>
      <c r="E13" t="str">
        <v>1</v>
      </c>
      <c r="F13" s="37">
        <v>85.5</v>
      </c>
      <c r="G13" s="36">
        <v>54.155419999999999</v>
      </c>
      <c r="H13" s="36">
        <v>54.63</v>
      </c>
      <c r="I13" t="str">
        <v>U1588B-7H-1, 85.5 cm</v>
      </c>
    </row>
    <row r="14" spans="1:9" x14ac:dyDescent="0.15">
      <c r="A14" t="str">
        <v>U1588</v>
      </c>
      <c r="B14" t="str">
        <v>D</v>
      </c>
      <c r="C14">
        <v>8</v>
      </c>
      <c r="D14" t="str">
        <v>H</v>
      </c>
      <c r="E14" t="str">
        <v>5</v>
      </c>
      <c r="F14" s="37">
        <v>85.9</v>
      </c>
      <c r="G14" s="36">
        <v>62.658809999999995</v>
      </c>
      <c r="H14" s="36">
        <v>63.192999999999998</v>
      </c>
      <c r="I14" t="str">
        <v>U1588D-8H-5, 85.9 cm</v>
      </c>
    </row>
    <row r="15" spans="1:9" x14ac:dyDescent="0.15">
      <c r="A15" t="str">
        <v>U1588</v>
      </c>
      <c r="B15" t="str">
        <v>B</v>
      </c>
      <c r="C15">
        <v>8</v>
      </c>
      <c r="D15" t="str">
        <v>H</v>
      </c>
      <c r="E15" t="str">
        <v>2</v>
      </c>
      <c r="F15" s="37">
        <v>52.7</v>
      </c>
      <c r="G15" s="36">
        <v>64.827200000000005</v>
      </c>
      <c r="H15" s="36">
        <v>65.938000000000002</v>
      </c>
      <c r="I15" t="str">
        <v>U1588B-8H-2, 52.7 cm</v>
      </c>
    </row>
    <row r="16" spans="1:9" x14ac:dyDescent="0.15">
      <c r="A16" t="str">
        <v>U1588</v>
      </c>
      <c r="B16" t="str">
        <v>D</v>
      </c>
      <c r="C16">
        <v>9</v>
      </c>
      <c r="D16" t="str">
        <v>H</v>
      </c>
      <c r="E16" t="str">
        <v>5</v>
      </c>
      <c r="F16" s="37">
        <v>47.8</v>
      </c>
      <c r="G16" s="36">
        <v>71.598399999999998</v>
      </c>
      <c r="H16" s="36">
        <v>72.581000000000003</v>
      </c>
      <c r="I16" t="str">
        <v>U1588D-9H-5, 47.8 cm</v>
      </c>
    </row>
    <row r="17" spans="1:9" x14ac:dyDescent="0.15">
      <c r="A17" t="str">
        <v>U1588</v>
      </c>
      <c r="B17" t="str">
        <v>B</v>
      </c>
      <c r="C17">
        <v>9</v>
      </c>
      <c r="D17" t="str">
        <v>H</v>
      </c>
      <c r="E17" t="str">
        <v>1</v>
      </c>
      <c r="F17" s="37">
        <v>54.2</v>
      </c>
      <c r="G17" s="36">
        <v>72.842299999999994</v>
      </c>
      <c r="H17" s="36">
        <v>74.174999999999997</v>
      </c>
      <c r="I17" t="str">
        <v>U1588B-9H-1, 54.2 cm</v>
      </c>
    </row>
    <row r="18" spans="1:9" x14ac:dyDescent="0.15">
      <c r="A18" t="str">
        <v>U1588</v>
      </c>
      <c r="B18" t="str">
        <v>D</v>
      </c>
      <c r="C18">
        <v>10</v>
      </c>
      <c r="D18" t="str">
        <v>H</v>
      </c>
      <c r="E18" t="str">
        <v>4</v>
      </c>
      <c r="F18" s="37">
        <v>128.19999999999999</v>
      </c>
      <c r="G18" s="36">
        <v>79.561760000000007</v>
      </c>
      <c r="H18" s="36">
        <v>81.62</v>
      </c>
      <c r="I18" t="str">
        <v>U1588D-10H-4, 128.2 cm</v>
      </c>
    </row>
    <row r="19" spans="1:9" x14ac:dyDescent="0.15">
      <c r="A19" t="str">
        <v>U1588</v>
      </c>
      <c r="B19" t="str">
        <v>A</v>
      </c>
      <c r="C19">
        <v>10</v>
      </c>
      <c r="D19" t="str">
        <v>H</v>
      </c>
      <c r="E19" t="str">
        <v>4</v>
      </c>
      <c r="F19" s="37">
        <v>25.1</v>
      </c>
      <c r="G19" s="36">
        <v>82.430959999999999</v>
      </c>
      <c r="H19" s="36">
        <v>86.507000000000005</v>
      </c>
      <c r="I19" t="str">
        <v>U1588A-10H-4, 25.1 cm</v>
      </c>
    </row>
    <row r="20" spans="1:9" x14ac:dyDescent="0.15">
      <c r="A20" t="str">
        <v>U1588</v>
      </c>
      <c r="B20" t="str">
        <v>B</v>
      </c>
      <c r="C20">
        <v>11</v>
      </c>
      <c r="D20" t="str">
        <v>X</v>
      </c>
      <c r="E20" t="str">
        <v>2</v>
      </c>
      <c r="F20" s="37">
        <v>135.6</v>
      </c>
      <c r="G20" s="36">
        <v>89.216400000000007</v>
      </c>
      <c r="H20" s="36">
        <v>91.349000000000004</v>
      </c>
      <c r="I20" t="str">
        <v>U1588B-11X-2, 135.6 cm</v>
      </c>
    </row>
    <row r="21" spans="1:9" x14ac:dyDescent="0.15">
      <c r="A21" t="str">
        <v>U1588</v>
      </c>
      <c r="B21" t="str">
        <v>A</v>
      </c>
      <c r="C21">
        <v>11</v>
      </c>
      <c r="D21" t="str">
        <v>H</v>
      </c>
      <c r="E21" t="str">
        <v>2</v>
      </c>
      <c r="F21" s="37">
        <v>117.4</v>
      </c>
      <c r="G21" s="36">
        <v>90.293859999999995</v>
      </c>
      <c r="H21" s="36">
        <v>93.873999999999995</v>
      </c>
      <c r="I21" t="str">
        <v>U1588A-11H-2, 117.4 cm</v>
      </c>
    </row>
    <row r="22" spans="1:9" x14ac:dyDescent="0.15">
      <c r="A22" t="str">
        <v>U1588</v>
      </c>
      <c r="B22" t="str">
        <v>D</v>
      </c>
      <c r="C22">
        <v>13</v>
      </c>
      <c r="D22" t="str">
        <v>X</v>
      </c>
      <c r="E22" t="str">
        <v>3</v>
      </c>
      <c r="F22" s="37">
        <v>60.8</v>
      </c>
      <c r="G22" s="36">
        <v>98.907740000000004</v>
      </c>
      <c r="H22" s="36">
        <v>99.775999999999996</v>
      </c>
      <c r="I22" t="str">
        <v>U1588D-13X-3, 60.8 cm</v>
      </c>
    </row>
    <row r="23" spans="1:9" x14ac:dyDescent="0.15">
      <c r="A23" t="str">
        <v>U1588</v>
      </c>
      <c r="B23" t="str">
        <v>A</v>
      </c>
      <c r="C23">
        <v>12</v>
      </c>
      <c r="D23" t="str">
        <v>H</v>
      </c>
      <c r="E23" t="str">
        <v>2</v>
      </c>
      <c r="F23" s="37">
        <v>85.9</v>
      </c>
      <c r="G23" s="36">
        <v>99.46905000000001</v>
      </c>
      <c r="H23" s="36">
        <v>101.902</v>
      </c>
      <c r="I23" t="str">
        <v>U1588A-12H-2, 85.9 cm</v>
      </c>
    </row>
    <row r="24" spans="1:9" x14ac:dyDescent="0.15">
      <c r="A24" t="str">
        <v>U1588</v>
      </c>
      <c r="B24" t="str">
        <v>C</v>
      </c>
      <c r="C24">
        <v>4</v>
      </c>
      <c r="D24" t="str">
        <v>X</v>
      </c>
      <c r="E24" t="str">
        <v>2</v>
      </c>
      <c r="F24" s="37">
        <v>17.3</v>
      </c>
      <c r="G24" s="36">
        <v>103.37316</v>
      </c>
      <c r="H24" s="36">
        <v>105.974</v>
      </c>
      <c r="I24" t="str">
        <v>U1588C-4X-2, 17.3 cm</v>
      </c>
    </row>
    <row r="25" spans="1:9" x14ac:dyDescent="0.15">
      <c r="A25" t="str">
        <v>U1588</v>
      </c>
      <c r="B25" t="str">
        <v>B</v>
      </c>
      <c r="C25">
        <v>15</v>
      </c>
      <c r="D25" t="str">
        <v>X</v>
      </c>
      <c r="E25" t="str">
        <v>2</v>
      </c>
      <c r="F25" s="37">
        <v>35.9</v>
      </c>
      <c r="G25" s="36">
        <v>107.809</v>
      </c>
      <c r="H25" s="36">
        <v>110.003</v>
      </c>
      <c r="I25" t="str">
        <v>U1588B-15X-2, 35.9 cm</v>
      </c>
    </row>
    <row r="26" spans="1:9" x14ac:dyDescent="0.15">
      <c r="A26" t="str">
        <v>U1588</v>
      </c>
      <c r="B26" t="str">
        <v>C</v>
      </c>
      <c r="C26">
        <v>5</v>
      </c>
      <c r="D26" t="str">
        <v>X</v>
      </c>
      <c r="E26" t="str">
        <v>2</v>
      </c>
      <c r="F26" s="37">
        <v>33.299999999999997</v>
      </c>
      <c r="G26" s="36">
        <v>109.52268000000001</v>
      </c>
      <c r="H26" s="36">
        <v>112.254</v>
      </c>
      <c r="I26" t="str">
        <v>U1588C-5X-2, 33.3 cm</v>
      </c>
    </row>
    <row r="27" spans="1:9" x14ac:dyDescent="0.15">
      <c r="A27" t="str">
        <v>U1588</v>
      </c>
      <c r="B27" t="str">
        <v>B</v>
      </c>
      <c r="C27">
        <v>16</v>
      </c>
      <c r="D27" t="str">
        <v>X</v>
      </c>
      <c r="E27" t="str">
        <v>2</v>
      </c>
      <c r="F27" s="37">
        <v>61.5</v>
      </c>
      <c r="G27" s="36">
        <v>112.97474</v>
      </c>
      <c r="H27" s="36">
        <v>115.43</v>
      </c>
      <c r="I27" t="str">
        <v>U1588B-16X-2, 61.5 cm</v>
      </c>
    </row>
    <row r="28" spans="1:9" x14ac:dyDescent="0.15">
      <c r="A28" t="str">
        <v>U1588</v>
      </c>
      <c r="B28" t="str">
        <v>C</v>
      </c>
      <c r="C28">
        <v>6</v>
      </c>
      <c r="D28" t="str">
        <v>X</v>
      </c>
      <c r="E28" t="str">
        <v>3</v>
      </c>
      <c r="F28" s="37">
        <v>26.7</v>
      </c>
      <c r="G28" s="36">
        <v>115.74675000000001</v>
      </c>
      <c r="H28" s="36">
        <v>118.095</v>
      </c>
      <c r="I28" t="str">
        <v>U1588C-6X-3, 26.7 cm</v>
      </c>
    </row>
    <row r="29" spans="1:9" x14ac:dyDescent="0.15">
      <c r="A29" t="str">
        <v>U1588</v>
      </c>
      <c r="B29" t="str">
        <v>D</v>
      </c>
      <c r="C29">
        <v>17</v>
      </c>
      <c r="D29" t="str">
        <v>X</v>
      </c>
      <c r="E29" t="str">
        <v>2</v>
      </c>
      <c r="F29" s="37">
        <v>42.8</v>
      </c>
      <c r="G29" s="36">
        <v>116.6182</v>
      </c>
      <c r="H29" s="36">
        <v>120.39</v>
      </c>
      <c r="I29" t="str">
        <v>U1588D-17X-2, 42.8 cm</v>
      </c>
    </row>
    <row r="30" spans="1:9" x14ac:dyDescent="0.15">
      <c r="A30" t="str">
        <v>U1588</v>
      </c>
      <c r="B30" t="str">
        <v>B</v>
      </c>
      <c r="C30">
        <v>17</v>
      </c>
      <c r="D30" t="str">
        <v>X</v>
      </c>
      <c r="E30" t="str">
        <v>4</v>
      </c>
      <c r="F30" s="37">
        <v>63.9</v>
      </c>
      <c r="G30" s="36">
        <v>120.70922</v>
      </c>
      <c r="H30" s="36">
        <v>122.864</v>
      </c>
      <c r="I30" t="str">
        <v>U1588B-17X-4, 63.9 cm</v>
      </c>
    </row>
    <row r="31" spans="1:9" x14ac:dyDescent="0.15">
      <c r="A31" t="str">
        <v>U1588</v>
      </c>
      <c r="B31" t="str">
        <v>D</v>
      </c>
      <c r="C31">
        <v>18</v>
      </c>
      <c r="D31" t="str">
        <v>X</v>
      </c>
      <c r="E31" t="str">
        <v>1</v>
      </c>
      <c r="F31" s="37">
        <v>79.8</v>
      </c>
      <c r="G31" s="36">
        <v>120.39839999999998</v>
      </c>
      <c r="H31" s="36">
        <v>124.913</v>
      </c>
      <c r="I31" t="str">
        <v>U1588D-18X-1, 79.8 cm</v>
      </c>
    </row>
    <row r="32" spans="1:9" x14ac:dyDescent="0.15">
      <c r="A32" t="str">
        <v>U1588</v>
      </c>
      <c r="B32" t="str">
        <v>B</v>
      </c>
      <c r="C32">
        <v>18</v>
      </c>
      <c r="D32" t="str">
        <v>X</v>
      </c>
      <c r="E32" t="str">
        <v>3</v>
      </c>
      <c r="F32" s="37">
        <v>133.30000000000001</v>
      </c>
      <c r="G32" s="36">
        <v>125.94346999999999</v>
      </c>
      <c r="H32" s="36">
        <v>129.124</v>
      </c>
      <c r="I32" t="str">
        <v>U1588B-18X-3, 133.3 cm</v>
      </c>
    </row>
    <row r="33" spans="1:9" x14ac:dyDescent="0.15">
      <c r="A33" t="str">
        <v>U1588</v>
      </c>
      <c r="B33" t="str">
        <v>D</v>
      </c>
      <c r="C33">
        <v>19</v>
      </c>
      <c r="D33" t="str">
        <v>X</v>
      </c>
      <c r="E33" t="str">
        <v>1</v>
      </c>
      <c r="F33" s="37">
        <v>146.4</v>
      </c>
      <c r="G33" s="36">
        <v>125.86353999999999</v>
      </c>
      <c r="H33" s="36">
        <v>130.63499999999999</v>
      </c>
      <c r="I33" t="str">
        <v>U1588D-19X-1, 146.4 cm</v>
      </c>
    </row>
    <row r="34" spans="1:9" x14ac:dyDescent="0.15">
      <c r="A34" t="str">
        <v>U1588</v>
      </c>
      <c r="B34" t="str">
        <v>B</v>
      </c>
      <c r="C34">
        <v>19</v>
      </c>
      <c r="D34" t="str">
        <v>X</v>
      </c>
      <c r="E34" t="str">
        <v>3</v>
      </c>
      <c r="F34" s="37">
        <v>69.400000000000006</v>
      </c>
      <c r="G34" s="36">
        <v>130.30359999999999</v>
      </c>
      <c r="H34" s="36">
        <v>134.559</v>
      </c>
      <c r="I34" t="str">
        <v>U1588B-19X-3, 69.4 cm</v>
      </c>
    </row>
    <row r="35" spans="1:9" x14ac:dyDescent="0.15">
      <c r="A35" t="str">
        <v>U1588</v>
      </c>
      <c r="B35" t="str">
        <v>C</v>
      </c>
      <c r="C35">
        <v>10</v>
      </c>
      <c r="D35" t="str">
        <v>X</v>
      </c>
      <c r="E35" t="str">
        <v>1</v>
      </c>
      <c r="F35" s="37">
        <v>87.4</v>
      </c>
      <c r="G35" s="36">
        <v>132.77399</v>
      </c>
      <c r="H35" s="36">
        <v>136.54499999999999</v>
      </c>
      <c r="I35" t="str">
        <v>U1588C-10X-1, 87.4 cm</v>
      </c>
    </row>
    <row r="36" spans="1:9" x14ac:dyDescent="0.15">
      <c r="A36" t="str">
        <v>U1588</v>
      </c>
      <c r="B36" t="str">
        <v>B</v>
      </c>
      <c r="C36">
        <v>20</v>
      </c>
      <c r="D36" t="str">
        <v>X</v>
      </c>
      <c r="E36" t="str">
        <v>3</v>
      </c>
      <c r="F36" s="37">
        <v>47.5</v>
      </c>
      <c r="G36" s="36">
        <v>134.80483000000001</v>
      </c>
      <c r="H36" s="36">
        <v>139.46299999999999</v>
      </c>
      <c r="I36" t="str">
        <v>U1588B-20X-3, 47.5 cm</v>
      </c>
    </row>
    <row r="37" spans="1:9" x14ac:dyDescent="0.15">
      <c r="A37" t="str">
        <v>U1588</v>
      </c>
      <c r="B37" t="str">
        <v>C</v>
      </c>
      <c r="C37">
        <v>11</v>
      </c>
      <c r="D37" t="str">
        <v>X</v>
      </c>
      <c r="E37" t="str">
        <v>1</v>
      </c>
      <c r="F37" s="37">
        <v>43.8</v>
      </c>
      <c r="G37" s="36">
        <v>137.23756999999998</v>
      </c>
      <c r="H37" s="36">
        <v>141.31399999999999</v>
      </c>
      <c r="I37" t="str">
        <v>U1588C-11X-1, 43.8 cm</v>
      </c>
    </row>
    <row r="38" spans="1:9" x14ac:dyDescent="0.15">
      <c r="A38" t="str">
        <v>U1588</v>
      </c>
      <c r="B38" t="str">
        <v>B</v>
      </c>
      <c r="C38">
        <v>21</v>
      </c>
      <c r="D38" t="str">
        <v>X</v>
      </c>
      <c r="E38" t="str">
        <v>3</v>
      </c>
      <c r="F38" s="37">
        <v>87</v>
      </c>
      <c r="G38" s="36">
        <v>140.1096</v>
      </c>
      <c r="H38" s="36">
        <v>144.92500000000001</v>
      </c>
      <c r="I38" t="str">
        <v>U1588B-21X-3, 87 cm</v>
      </c>
    </row>
    <row r="39" spans="1:9" x14ac:dyDescent="0.15">
      <c r="A39" t="str">
        <v>U1588</v>
      </c>
      <c r="B39" t="str">
        <v>C</v>
      </c>
      <c r="C39">
        <v>12</v>
      </c>
      <c r="D39" t="str">
        <v>X</v>
      </c>
      <c r="E39" t="str">
        <v>1</v>
      </c>
      <c r="F39" s="37">
        <v>0</v>
      </c>
      <c r="G39" s="36">
        <v>141.60000000000005</v>
      </c>
      <c r="H39" s="36">
        <v>146.38900000000001</v>
      </c>
      <c r="I39" t="str">
        <v>U1588C-12X-1, 0 cm</v>
      </c>
    </row>
    <row r="40" spans="1:9" x14ac:dyDescent="0.15">
      <c r="A40" t="str">
        <v>U1588</v>
      </c>
      <c r="B40" t="str">
        <v>B</v>
      </c>
      <c r="C40">
        <v>22</v>
      </c>
      <c r="D40" t="str">
        <v>X</v>
      </c>
      <c r="E40" t="str">
        <v>4</v>
      </c>
      <c r="F40" s="37">
        <v>66.8</v>
      </c>
      <c r="G40" s="36">
        <v>146.21815000000001</v>
      </c>
      <c r="H40" s="36">
        <v>151.005</v>
      </c>
      <c r="I40" t="str">
        <v>U1588B-22X-4, 66.8 cm</v>
      </c>
    </row>
    <row r="41" spans="1:9" x14ac:dyDescent="0.15">
      <c r="A41" t="str">
        <v>U1588</v>
      </c>
      <c r="B41" t="str">
        <v>D</v>
      </c>
      <c r="C41">
        <v>23</v>
      </c>
      <c r="D41" t="str">
        <v>X</v>
      </c>
      <c r="E41" t="str">
        <v>2</v>
      </c>
      <c r="F41" s="37">
        <v>4.4000000000000004</v>
      </c>
      <c r="G41" s="36">
        <v>145.34439999999998</v>
      </c>
      <c r="H41" s="36">
        <v>152.34</v>
      </c>
      <c r="I41" t="str">
        <v>U1588D-23X-2, 4.4 cm</v>
      </c>
    </row>
    <row r="42" spans="1:9" x14ac:dyDescent="0.15">
      <c r="A42" t="str">
        <v>U1588</v>
      </c>
      <c r="B42" t="str">
        <v>B</v>
      </c>
      <c r="C42">
        <v>23</v>
      </c>
      <c r="D42" t="str">
        <v>X</v>
      </c>
      <c r="E42" t="str">
        <v>3</v>
      </c>
      <c r="F42" s="37">
        <v>99.7</v>
      </c>
      <c r="G42" s="36">
        <v>149.97730000000001</v>
      </c>
      <c r="H42" s="36">
        <v>155.38800000000001</v>
      </c>
      <c r="I42" t="str">
        <v>U1588B-23X-3, 99.7 cm</v>
      </c>
    </row>
    <row r="43" spans="1:9" x14ac:dyDescent="0.15">
      <c r="A43" t="str">
        <v>U1588</v>
      </c>
      <c r="B43" t="str">
        <v>C</v>
      </c>
      <c r="C43">
        <v>14</v>
      </c>
      <c r="D43" t="str">
        <v>X</v>
      </c>
      <c r="E43" t="str">
        <v>1</v>
      </c>
      <c r="F43" s="37">
        <v>119.9</v>
      </c>
      <c r="G43" s="36">
        <v>152.49928</v>
      </c>
      <c r="H43" s="36">
        <v>157.482</v>
      </c>
      <c r="I43" t="str">
        <v>U1588C-14X-1, 119.9 cm</v>
      </c>
    </row>
    <row r="44" spans="1:9" x14ac:dyDescent="0.15">
      <c r="A44" t="str">
        <v>U1588</v>
      </c>
      <c r="B44" t="str">
        <v>B</v>
      </c>
      <c r="C44">
        <v>24</v>
      </c>
      <c r="D44" t="str">
        <v>X</v>
      </c>
      <c r="E44" t="str">
        <v>3</v>
      </c>
      <c r="F44" s="37">
        <v>24.4</v>
      </c>
      <c r="G44" s="36">
        <v>154.02391999999998</v>
      </c>
      <c r="H44" s="36">
        <v>160.27199999999999</v>
      </c>
      <c r="I44" t="str">
        <v>U1588B-24X-3, 24.4 cm</v>
      </c>
    </row>
    <row r="45" spans="1:9" x14ac:dyDescent="0.15">
      <c r="A45" t="str">
        <v>U1588</v>
      </c>
      <c r="B45" t="str">
        <v>D</v>
      </c>
      <c r="C45">
        <v>25</v>
      </c>
      <c r="D45" t="str">
        <v>X</v>
      </c>
      <c r="E45" t="str">
        <v>1</v>
      </c>
      <c r="F45" s="37">
        <v>132.19999999999999</v>
      </c>
      <c r="G45" s="36">
        <v>154.82193000000001</v>
      </c>
      <c r="H45" s="36">
        <v>162.20099999999999</v>
      </c>
      <c r="I45" t="str">
        <v>U1588D-25X-1, 132.2 cm</v>
      </c>
    </row>
    <row r="46" spans="1:9" x14ac:dyDescent="0.15">
      <c r="A46" t="str">
        <v>U1588</v>
      </c>
      <c r="B46" t="str">
        <v>B</v>
      </c>
      <c r="C46">
        <v>25</v>
      </c>
      <c r="D46" t="str">
        <v>X</v>
      </c>
      <c r="E46" t="str">
        <v>4</v>
      </c>
      <c r="F46" s="37">
        <v>74.8</v>
      </c>
      <c r="G46" s="36">
        <v>160.91759999999999</v>
      </c>
      <c r="H46" s="36">
        <v>166.16</v>
      </c>
      <c r="I46" t="str">
        <v>U1588B-25X-4, 74.8 cm</v>
      </c>
    </row>
    <row r="47" spans="1:9" x14ac:dyDescent="0.15">
      <c r="A47" t="str">
        <v>U1588</v>
      </c>
      <c r="B47" t="str">
        <v>D</v>
      </c>
      <c r="C47">
        <v>26</v>
      </c>
      <c r="D47" t="str">
        <v>X</v>
      </c>
      <c r="E47" t="str">
        <v>1</v>
      </c>
      <c r="F47" s="37">
        <v>111.5</v>
      </c>
      <c r="G47" s="36">
        <v>159.51454000000001</v>
      </c>
      <c r="H47" s="36">
        <v>167.35499999999999</v>
      </c>
      <c r="I47" t="str">
        <v>U1588D-26X-1, 111.5 cm</v>
      </c>
    </row>
    <row r="48" spans="1:9" x14ac:dyDescent="0.15">
      <c r="A48" t="str">
        <v>U1588</v>
      </c>
      <c r="B48" t="str">
        <v>B</v>
      </c>
      <c r="C48">
        <v>27</v>
      </c>
      <c r="D48" t="str">
        <v>X</v>
      </c>
      <c r="E48" t="str">
        <v>3</v>
      </c>
      <c r="F48" s="37">
        <v>16.100000000000001</v>
      </c>
      <c r="G48" s="36">
        <v>165.64088000000001</v>
      </c>
      <c r="H48" s="36">
        <v>172.25200000000001</v>
      </c>
      <c r="I48" t="str">
        <v>U1588B-27X-3, 16.1 cm</v>
      </c>
    </row>
    <row r="49" spans="1:9" x14ac:dyDescent="0.15">
      <c r="A49" t="str">
        <v>U1588</v>
      </c>
      <c r="B49" t="str">
        <v>B</v>
      </c>
      <c r="C49">
        <v>28</v>
      </c>
      <c r="D49" t="str">
        <v>X</v>
      </c>
      <c r="E49" t="str">
        <v>1</v>
      </c>
      <c r="F49" s="37">
        <v>41.1</v>
      </c>
      <c r="G49" s="36">
        <v>167.71075999999999</v>
      </c>
      <c r="H49" s="36">
        <v>174.37299999999999</v>
      </c>
      <c r="I49" t="str">
        <v>U1588B-28X-1, 41.1 cm</v>
      </c>
    </row>
    <row r="50" spans="1:9" x14ac:dyDescent="0.15">
      <c r="A50" t="str">
        <v>U1588</v>
      </c>
      <c r="B50" t="str">
        <v>D</v>
      </c>
      <c r="C50">
        <v>28</v>
      </c>
      <c r="D50" t="str">
        <v>X</v>
      </c>
      <c r="E50" t="str">
        <v>1</v>
      </c>
      <c r="F50" s="37">
        <v>57.2</v>
      </c>
      <c r="G50" s="36">
        <v>169.87212999999997</v>
      </c>
      <c r="H50" s="36">
        <v>176.63499999999999</v>
      </c>
      <c r="I50" t="str">
        <v>U1588D-28X-1, 57.2 cm</v>
      </c>
    </row>
    <row r="51" spans="1:9" x14ac:dyDescent="0.15">
      <c r="A51" t="str">
        <v>U1588</v>
      </c>
      <c r="B51" t="str">
        <v>C</v>
      </c>
      <c r="C51">
        <v>18</v>
      </c>
      <c r="D51" t="str">
        <v>X</v>
      </c>
      <c r="E51" t="str">
        <v>3</v>
      </c>
      <c r="F51" s="37">
        <v>95.1</v>
      </c>
      <c r="G51" s="36">
        <v>174.63095000000001</v>
      </c>
      <c r="H51" s="36">
        <v>180.994</v>
      </c>
      <c r="I51" t="str">
        <v>U1588C-18X-3, 95.1 cm</v>
      </c>
    </row>
    <row r="52" spans="1:9" x14ac:dyDescent="0.15">
      <c r="A52" t="str">
        <v>U1588</v>
      </c>
      <c r="B52" t="str">
        <v>D</v>
      </c>
      <c r="C52">
        <v>29</v>
      </c>
      <c r="D52" t="str">
        <v>X</v>
      </c>
      <c r="E52" t="str">
        <v>2</v>
      </c>
      <c r="F52" s="37">
        <v>99.2</v>
      </c>
      <c r="G52" s="36">
        <v>176.58240000000001</v>
      </c>
      <c r="H52" s="36">
        <v>183.07300000000001</v>
      </c>
      <c r="I52" t="str">
        <v>U1588D-29X-2, 99.2 cm</v>
      </c>
    </row>
    <row r="53" spans="1:9" x14ac:dyDescent="0.15">
      <c r="A53" t="str">
        <v>U1588</v>
      </c>
      <c r="B53" t="str">
        <v>B</v>
      </c>
      <c r="C53">
        <v>30</v>
      </c>
      <c r="D53" t="str">
        <v>X</v>
      </c>
      <c r="E53" t="str">
        <v>1</v>
      </c>
      <c r="F53" s="37">
        <v>21</v>
      </c>
      <c r="G53" s="36">
        <v>177.21033000000003</v>
      </c>
      <c r="H53" s="36">
        <v>184.34700000000001</v>
      </c>
      <c r="I53" t="str">
        <v>U1588B-30X-1, 21 cm</v>
      </c>
    </row>
    <row r="54" spans="1:9" x14ac:dyDescent="0.15">
      <c r="A54" t="str">
        <v>U1588</v>
      </c>
      <c r="B54" t="str">
        <v>D</v>
      </c>
      <c r="C54">
        <v>30</v>
      </c>
      <c r="D54" t="str">
        <v>X</v>
      </c>
      <c r="E54" t="str">
        <v>3</v>
      </c>
      <c r="F54" s="37">
        <v>91</v>
      </c>
      <c r="G54" s="36">
        <v>182.89965999999998</v>
      </c>
      <c r="H54" s="36">
        <v>188.80699999999999</v>
      </c>
      <c r="I54" t="str">
        <v>U1588D-30X-3, 91 cm</v>
      </c>
    </row>
    <row r="55" spans="1:9" x14ac:dyDescent="0.15">
      <c r="A55" t="str">
        <v>U1588</v>
      </c>
      <c r="B55" t="str">
        <v>B</v>
      </c>
      <c r="C55">
        <v>31</v>
      </c>
      <c r="D55" t="str">
        <v>X</v>
      </c>
      <c r="E55" t="str">
        <v>2</v>
      </c>
      <c r="F55" s="37">
        <v>20.6</v>
      </c>
      <c r="G55" s="36">
        <v>183.59574999999998</v>
      </c>
      <c r="H55" s="36">
        <v>190.82599999999999</v>
      </c>
      <c r="I55" t="str">
        <v>U1588B-31X-2, 20.6 cm</v>
      </c>
    </row>
    <row r="56" spans="1:9" x14ac:dyDescent="0.15">
      <c r="A56" t="str">
        <v>U1588</v>
      </c>
      <c r="B56" t="str">
        <v>D</v>
      </c>
      <c r="C56">
        <v>31</v>
      </c>
      <c r="D56" t="str">
        <v>X</v>
      </c>
      <c r="E56" t="str">
        <v>3</v>
      </c>
      <c r="F56" s="37">
        <v>117.5</v>
      </c>
      <c r="G56" s="36">
        <v>187.97480000000002</v>
      </c>
      <c r="H56" s="36">
        <v>193.55</v>
      </c>
      <c r="I56" t="str">
        <v>U1588D-31X-3, 117.5 cm</v>
      </c>
    </row>
    <row r="57" spans="1:9" x14ac:dyDescent="0.15">
      <c r="A57" t="str">
        <v>U1588</v>
      </c>
      <c r="B57" t="str">
        <v>B</v>
      </c>
      <c r="C57">
        <v>32</v>
      </c>
      <c r="D57" t="str">
        <v>X</v>
      </c>
      <c r="E57" t="str">
        <v>1</v>
      </c>
      <c r="F57" s="37">
        <v>78.900000000000006</v>
      </c>
      <c r="G57" s="36">
        <v>187.48936</v>
      </c>
      <c r="H57" s="36">
        <v>195.054</v>
      </c>
      <c r="I57" t="str">
        <v>U1588B-32X-1, 78.9 cm</v>
      </c>
    </row>
    <row r="58" spans="1:9" x14ac:dyDescent="0.15">
      <c r="A58" t="str">
        <v>U1588</v>
      </c>
      <c r="B58" t="str">
        <v>C</v>
      </c>
      <c r="C58">
        <v>22</v>
      </c>
      <c r="D58" t="str">
        <v>X</v>
      </c>
      <c r="E58" t="str">
        <v>1</v>
      </c>
      <c r="F58" s="37">
        <v>41.5</v>
      </c>
      <c r="G58" s="36">
        <v>190.51470000000003</v>
      </c>
      <c r="H58" s="36">
        <v>198.70400000000001</v>
      </c>
      <c r="I58" t="str">
        <v>U1588C-22X-1, 41.5 cm</v>
      </c>
    </row>
    <row r="59" spans="1:9" x14ac:dyDescent="0.15">
      <c r="A59" t="str">
        <v>U1588</v>
      </c>
      <c r="B59" t="str">
        <v>D</v>
      </c>
      <c r="C59">
        <v>33</v>
      </c>
      <c r="D59" t="str">
        <v>X</v>
      </c>
      <c r="E59" t="str">
        <v>3</v>
      </c>
      <c r="F59" s="37">
        <v>82.9</v>
      </c>
      <c r="G59" s="36">
        <v>197.30915000000002</v>
      </c>
      <c r="H59" s="36">
        <v>203.113</v>
      </c>
      <c r="I59" t="str">
        <v>U1588D-33X-3, 82.9 cm</v>
      </c>
    </row>
    <row r="60" spans="1:9" x14ac:dyDescent="0.15">
      <c r="A60" t="str">
        <v>U1588</v>
      </c>
      <c r="B60" t="str">
        <v>C</v>
      </c>
      <c r="C60">
        <v>23</v>
      </c>
      <c r="D60" t="str">
        <v>X</v>
      </c>
      <c r="E60" t="str">
        <v>2</v>
      </c>
      <c r="F60" s="37">
        <v>32.4</v>
      </c>
      <c r="G60" s="36">
        <v>196.82436000000001</v>
      </c>
      <c r="H60" s="36">
        <v>204.91300000000001</v>
      </c>
      <c r="I60" t="str">
        <v>U1588C-23X-2, 32.4 cm</v>
      </c>
    </row>
    <row r="61" spans="1:9" x14ac:dyDescent="0.15">
      <c r="A61" t="str">
        <v>U1588</v>
      </c>
      <c r="B61" t="str">
        <v>D</v>
      </c>
      <c r="C61">
        <v>34</v>
      </c>
      <c r="D61" t="str">
        <v>X</v>
      </c>
      <c r="E61" t="str">
        <v>2</v>
      </c>
      <c r="F61" s="37">
        <v>139.6</v>
      </c>
      <c r="G61" s="36">
        <v>201.27550000000002</v>
      </c>
      <c r="H61" s="36">
        <v>207.90700000000001</v>
      </c>
      <c r="I61" t="str">
        <v>U1588D-34X-2, 139.6 cm</v>
      </c>
    </row>
    <row r="62" spans="1:9" x14ac:dyDescent="0.15">
      <c r="A62" t="str">
        <v>U1588</v>
      </c>
      <c r="B62" t="str">
        <v>B</v>
      </c>
      <c r="C62">
        <v>35</v>
      </c>
      <c r="D62" t="str">
        <v>X</v>
      </c>
      <c r="E62" t="str">
        <v>1</v>
      </c>
      <c r="F62" s="37">
        <v>131.69999999999999</v>
      </c>
      <c r="G62" s="36">
        <v>202.61669999999998</v>
      </c>
      <c r="H62" s="36">
        <v>210.67</v>
      </c>
      <c r="I62" t="str">
        <v>U1588B-35X-1, 131.7 cm</v>
      </c>
    </row>
    <row r="63" spans="1:9" x14ac:dyDescent="0.15">
      <c r="A63" t="str">
        <v>U1588</v>
      </c>
      <c r="B63" t="str">
        <v>C</v>
      </c>
      <c r="C63">
        <v>25</v>
      </c>
      <c r="D63" t="str">
        <v>X</v>
      </c>
      <c r="E63" t="str">
        <v>1</v>
      </c>
      <c r="F63" s="37">
        <v>111.2</v>
      </c>
      <c r="G63" s="36">
        <v>205.81192000000004</v>
      </c>
      <c r="H63" s="36">
        <v>214.3</v>
      </c>
      <c r="I63" t="str">
        <v>U1588C-25X-1, 111.2 cm</v>
      </c>
    </row>
    <row r="64" spans="1:9" x14ac:dyDescent="0.15">
      <c r="A64" t="str">
        <v>U1588</v>
      </c>
      <c r="B64" t="str">
        <v>D</v>
      </c>
      <c r="C64">
        <v>36</v>
      </c>
      <c r="D64" t="str">
        <v>X</v>
      </c>
      <c r="E64" t="str">
        <v>3</v>
      </c>
      <c r="F64" s="37">
        <v>6.5</v>
      </c>
      <c r="G64" s="36">
        <v>211.14500000000001</v>
      </c>
      <c r="H64" s="36">
        <v>217.96600000000001</v>
      </c>
      <c r="I64" t="str">
        <v>U1588D-36X-3, 6.5 cm</v>
      </c>
    </row>
    <row r="65" spans="1:9" x14ac:dyDescent="0.15">
      <c r="A65" t="str">
        <v>U1588</v>
      </c>
      <c r="B65" t="str">
        <v>C</v>
      </c>
      <c r="C65">
        <v>26</v>
      </c>
      <c r="D65" t="str">
        <v>X</v>
      </c>
      <c r="E65" t="str">
        <v>2</v>
      </c>
      <c r="F65" s="37">
        <v>24.2</v>
      </c>
      <c r="G65" s="36">
        <v>211.2422</v>
      </c>
      <c r="H65" s="36">
        <v>219.21899999999999</v>
      </c>
      <c r="I65" t="str">
        <v>U1588C-26X-2, 24.2 cm</v>
      </c>
    </row>
    <row r="66" spans="1:9" x14ac:dyDescent="0.15">
      <c r="A66" t="str">
        <v>U1588</v>
      </c>
      <c r="B66" t="str">
        <v>D</v>
      </c>
      <c r="C66">
        <v>37</v>
      </c>
      <c r="D66" t="str">
        <v>X</v>
      </c>
      <c r="E66" t="str">
        <v>2</v>
      </c>
      <c r="F66" s="37">
        <v>73.2</v>
      </c>
      <c r="G66" s="36">
        <v>215.12240000000003</v>
      </c>
      <c r="H66" s="36">
        <v>222.584</v>
      </c>
      <c r="I66" t="str">
        <v>U1588D-37X-2, 73.2 cm</v>
      </c>
    </row>
    <row r="67" spans="1:9" x14ac:dyDescent="0.15">
      <c r="A67" t="str">
        <v>U1588</v>
      </c>
      <c r="B67" t="str">
        <v>C</v>
      </c>
      <c r="C67">
        <v>27</v>
      </c>
      <c r="D67" t="str">
        <v>X</v>
      </c>
      <c r="E67" t="str">
        <v>2</v>
      </c>
      <c r="F67" s="37">
        <v>127.2</v>
      </c>
      <c r="G67" s="36">
        <v>217.17241999999999</v>
      </c>
      <c r="H67" s="36">
        <v>225.14400000000001</v>
      </c>
      <c r="I67" t="str">
        <v>U1588C-27X-2, 127.2 cm</v>
      </c>
    </row>
    <row r="68" spans="1:9" x14ac:dyDescent="0.15">
      <c r="A68" t="str">
        <v>U1588</v>
      </c>
      <c r="B68" t="str">
        <v>D</v>
      </c>
      <c r="C68">
        <v>38</v>
      </c>
      <c r="D68" t="str">
        <v>X</v>
      </c>
      <c r="E68" t="str">
        <v>2</v>
      </c>
      <c r="F68" s="37">
        <v>11.7</v>
      </c>
      <c r="G68" s="36">
        <v>219.41664999999998</v>
      </c>
      <c r="H68" s="36">
        <v>227.39</v>
      </c>
      <c r="I68" t="str">
        <v>U1588D-38X-2, 11.7 cm</v>
      </c>
    </row>
    <row r="69" spans="1:9" x14ac:dyDescent="0.15">
      <c r="A69" t="str">
        <v>U1588</v>
      </c>
      <c r="B69" t="str">
        <v>B</v>
      </c>
      <c r="C69">
        <v>39</v>
      </c>
      <c r="D69" t="str">
        <v>X</v>
      </c>
      <c r="E69" t="str">
        <v>1</v>
      </c>
      <c r="F69" s="37">
        <v>106.7</v>
      </c>
      <c r="G69" s="36">
        <v>221.76722000000001</v>
      </c>
      <c r="H69" s="36">
        <v>230.50399999999999</v>
      </c>
      <c r="I69" t="str">
        <v>U1588B-39X-1, 106.7 cm</v>
      </c>
    </row>
    <row r="70" spans="1:9" x14ac:dyDescent="0.15">
      <c r="A70" t="str">
        <v>U1588</v>
      </c>
      <c r="B70" t="str">
        <v>C</v>
      </c>
      <c r="C70">
        <v>29</v>
      </c>
      <c r="D70" t="str">
        <v>X</v>
      </c>
      <c r="E70" t="str">
        <v>1</v>
      </c>
      <c r="F70" s="37">
        <v>101.3</v>
      </c>
      <c r="G70" s="36">
        <v>225.11260999999999</v>
      </c>
      <c r="H70" s="36">
        <v>233.267</v>
      </c>
      <c r="I70" t="str">
        <v>U1588C-29X-1, 101.3 cm</v>
      </c>
    </row>
    <row r="71" spans="1:9" x14ac:dyDescent="0.15">
      <c r="A71" t="str">
        <v>U1588</v>
      </c>
      <c r="B71" t="str">
        <v>B</v>
      </c>
      <c r="C71">
        <v>40</v>
      </c>
      <c r="D71" t="str">
        <v>X</v>
      </c>
      <c r="E71" t="str">
        <v>2</v>
      </c>
      <c r="F71" s="37">
        <v>18.600000000000001</v>
      </c>
      <c r="G71" s="36">
        <v>227.18563999999998</v>
      </c>
      <c r="H71" s="36">
        <v>236.39099999999999</v>
      </c>
      <c r="I71" t="str">
        <v>U1588B-40X-2, 18.6 cm</v>
      </c>
    </row>
    <row r="72" spans="1:9" x14ac:dyDescent="0.15">
      <c r="A72" t="str">
        <v>U1588</v>
      </c>
      <c r="B72" t="str">
        <v>D</v>
      </c>
      <c r="C72">
        <v>40</v>
      </c>
      <c r="D72" t="str">
        <v>X</v>
      </c>
      <c r="E72" t="str">
        <v>2</v>
      </c>
      <c r="F72" s="37">
        <v>106.7</v>
      </c>
      <c r="G72" s="36">
        <v>230.05697000000001</v>
      </c>
      <c r="H72" s="36">
        <v>239.34700000000001</v>
      </c>
      <c r="I72" t="str">
        <v>U1588D-40X-2, 106.7 cm</v>
      </c>
    </row>
    <row r="73" spans="1:9" x14ac:dyDescent="0.15">
      <c r="A73" t="str">
        <v>U1588</v>
      </c>
      <c r="B73" t="str">
        <v>B</v>
      </c>
      <c r="C73">
        <v>41</v>
      </c>
      <c r="D73" t="str">
        <v>X</v>
      </c>
      <c r="E73" t="str">
        <v>3</v>
      </c>
      <c r="F73" s="37">
        <v>4.2</v>
      </c>
      <c r="G73" s="36">
        <v>233.43208000000001</v>
      </c>
      <c r="H73" s="36">
        <v>242.072</v>
      </c>
      <c r="I73" t="str">
        <v>U1588B-41X-3, 4.2 cm</v>
      </c>
    </row>
    <row r="74" spans="1:9" x14ac:dyDescent="0.15">
      <c r="A74" t="str">
        <v>U1588</v>
      </c>
      <c r="B74" t="str">
        <v>D</v>
      </c>
      <c r="C74">
        <v>41</v>
      </c>
      <c r="D74" t="str">
        <v>X</v>
      </c>
      <c r="E74" t="str">
        <v>2</v>
      </c>
      <c r="F74" s="37">
        <v>67.5</v>
      </c>
      <c r="G74" s="36">
        <v>234.47485</v>
      </c>
      <c r="H74" s="36">
        <v>244.321</v>
      </c>
      <c r="I74" t="str">
        <v>U1588D-41X-2, 67.5 cm</v>
      </c>
    </row>
    <row r="75" spans="1:9" x14ac:dyDescent="0.15">
      <c r="A75" t="str">
        <v>U1588</v>
      </c>
      <c r="B75" t="str">
        <v>A</v>
      </c>
      <c r="C75">
        <v>28</v>
      </c>
      <c r="D75" t="str">
        <v>X</v>
      </c>
      <c r="E75" t="str">
        <v>2</v>
      </c>
      <c r="F75" s="37">
        <v>55.7</v>
      </c>
      <c r="G75" s="36">
        <v>238.60659999999999</v>
      </c>
      <c r="H75" s="36">
        <v>247.27799999999999</v>
      </c>
      <c r="I75" t="str">
        <v>U1588A-28X-2, 55.7 cm</v>
      </c>
    </row>
    <row r="76" spans="1:9" x14ac:dyDescent="0.15">
      <c r="A76" t="str">
        <v>U1588</v>
      </c>
      <c r="B76" t="str">
        <v>B</v>
      </c>
      <c r="C76">
        <v>43</v>
      </c>
      <c r="D76" t="str">
        <v>X</v>
      </c>
      <c r="E76" t="str">
        <v>1</v>
      </c>
      <c r="F76" s="37">
        <v>87.1</v>
      </c>
      <c r="G76" s="36">
        <v>240.97115000000002</v>
      </c>
      <c r="H76" s="36">
        <v>250.31800000000001</v>
      </c>
      <c r="I76" t="str">
        <v>U1588B-43X-1, 87.1 cm</v>
      </c>
    </row>
    <row r="77" spans="1:9" x14ac:dyDescent="0.15">
      <c r="A77" t="str">
        <v>U1588</v>
      </c>
      <c r="B77" t="str">
        <v>D</v>
      </c>
      <c r="C77">
        <v>43</v>
      </c>
      <c r="D77" t="str">
        <v>X</v>
      </c>
      <c r="E77" t="str">
        <v>1</v>
      </c>
      <c r="F77" s="37">
        <v>0</v>
      </c>
      <c r="G77" s="36">
        <v>242</v>
      </c>
      <c r="H77" s="36">
        <v>252.66200000000001</v>
      </c>
      <c r="I77" t="str">
        <v>U1588D-43X-1, 0 cm</v>
      </c>
    </row>
    <row r="78" spans="1:9" x14ac:dyDescent="0.15">
      <c r="A78" t="str">
        <v>U1588</v>
      </c>
      <c r="B78" t="str">
        <v>A</v>
      </c>
      <c r="C78">
        <v>30</v>
      </c>
      <c r="D78" t="str">
        <v>X</v>
      </c>
      <c r="E78" t="str">
        <v>1</v>
      </c>
      <c r="F78" s="37">
        <v>132.9</v>
      </c>
      <c r="G78" s="36">
        <v>247.62867000000006</v>
      </c>
      <c r="H78" s="36">
        <v>257.27800000000002</v>
      </c>
      <c r="I78" t="str">
        <v>U1588A-30X-1, 132.9 cm</v>
      </c>
    </row>
    <row r="79" spans="1:9" x14ac:dyDescent="0.15">
      <c r="A79" t="str">
        <v>U1588</v>
      </c>
      <c r="B79" t="str">
        <v>D</v>
      </c>
      <c r="C79">
        <v>44</v>
      </c>
      <c r="D79" t="str">
        <v>X</v>
      </c>
      <c r="E79" t="str">
        <v>4</v>
      </c>
      <c r="F79" s="37">
        <v>70.3</v>
      </c>
      <c r="G79" s="36">
        <v>252.10307999999998</v>
      </c>
      <c r="H79" s="36">
        <v>261.07900000000001</v>
      </c>
      <c r="I79" t="str">
        <v>U1588D-44X-4, 70.3 cm</v>
      </c>
    </row>
    <row r="80" spans="1:9" x14ac:dyDescent="0.15">
      <c r="A80" t="str">
        <v>U1588</v>
      </c>
      <c r="B80" t="str">
        <v>D</v>
      </c>
      <c r="C80">
        <v>45</v>
      </c>
      <c r="D80" t="str">
        <v>X</v>
      </c>
      <c r="E80" t="str">
        <v>1</v>
      </c>
      <c r="F80" s="37">
        <v>6.9</v>
      </c>
      <c r="G80" s="36">
        <v>251.76896999999997</v>
      </c>
      <c r="H80" s="36">
        <v>262.26799999999997</v>
      </c>
      <c r="I80" t="str">
        <v>U1588D-45X-1, 6.9 cm</v>
      </c>
    </row>
    <row r="81" spans="1:9" x14ac:dyDescent="0.15">
      <c r="A81" t="str">
        <v>U1588</v>
      </c>
      <c r="B81" t="str">
        <v>B</v>
      </c>
      <c r="C81">
        <v>46</v>
      </c>
      <c r="D81" t="str">
        <v>X</v>
      </c>
      <c r="E81" t="str">
        <v>3</v>
      </c>
      <c r="F81" s="37">
        <v>3.3</v>
      </c>
      <c r="G81" s="36">
        <v>257.62304</v>
      </c>
      <c r="H81" s="36">
        <v>266.51900000000001</v>
      </c>
      <c r="I81" t="str">
        <v>U1588B-46X-3, 3.3 cm</v>
      </c>
    </row>
    <row r="82" spans="1:9" x14ac:dyDescent="0.15">
      <c r="A82" t="str">
        <v>U1588</v>
      </c>
      <c r="B82" t="str">
        <v>D</v>
      </c>
      <c r="C82">
        <v>46</v>
      </c>
      <c r="D82" t="str">
        <v>X</v>
      </c>
      <c r="E82" t="str">
        <v>2</v>
      </c>
      <c r="F82" s="37">
        <v>75.400000000000006</v>
      </c>
      <c r="G82" s="36">
        <v>258.84359999999992</v>
      </c>
      <c r="H82" s="36">
        <v>268.89299999999997</v>
      </c>
      <c r="I82" t="str">
        <v>U1588D-46X-2, 75.4 cm</v>
      </c>
    </row>
    <row r="83" spans="1:9" x14ac:dyDescent="0.15">
      <c r="A83" t="str">
        <v>U1588</v>
      </c>
      <c r="B83" t="str">
        <v>B</v>
      </c>
      <c r="C83">
        <v>47</v>
      </c>
      <c r="D83" t="str">
        <v>X</v>
      </c>
      <c r="E83" t="str">
        <v>3</v>
      </c>
      <c r="F83" s="37">
        <v>68.5</v>
      </c>
      <c r="G83" s="36">
        <v>263.17476999999997</v>
      </c>
      <c r="H83" s="36">
        <v>271.87299999999999</v>
      </c>
      <c r="I83" t="str">
        <v>U1588B-47X-3, 68.5 cm</v>
      </c>
    </row>
    <row r="84" spans="1:9" x14ac:dyDescent="0.15">
      <c r="A84" t="str">
        <v>U1588</v>
      </c>
      <c r="B84" t="str">
        <v>C</v>
      </c>
      <c r="C84">
        <v>37</v>
      </c>
      <c r="D84" t="str">
        <v>X</v>
      </c>
      <c r="E84" t="str">
        <v>1</v>
      </c>
      <c r="F84" s="37">
        <v>93.3</v>
      </c>
      <c r="G84" s="36">
        <v>263.83296999999993</v>
      </c>
      <c r="H84" s="36">
        <v>273.20299999999997</v>
      </c>
      <c r="I84" t="str">
        <v>U1588C-37X-1, 93.3 cm</v>
      </c>
    </row>
    <row r="85" spans="1:9" x14ac:dyDescent="0.15">
      <c r="A85" t="str">
        <v>U1588</v>
      </c>
      <c r="B85" t="str">
        <v>B</v>
      </c>
      <c r="C85">
        <v>48</v>
      </c>
      <c r="D85" t="str">
        <v>X</v>
      </c>
      <c r="E85" t="str">
        <v>3</v>
      </c>
      <c r="F85" s="37">
        <v>20.100000000000001</v>
      </c>
      <c r="G85" s="36">
        <v>267.4914</v>
      </c>
      <c r="H85" s="36">
        <v>276.35199999999998</v>
      </c>
      <c r="I85" t="str">
        <v>U1588B-48X-3, 20.1 cm</v>
      </c>
    </row>
    <row r="86" spans="1:9" x14ac:dyDescent="0.15">
      <c r="A86" t="str">
        <v>U1588</v>
      </c>
      <c r="B86" t="str">
        <v>D</v>
      </c>
      <c r="C86">
        <v>48</v>
      </c>
      <c r="D86" t="str">
        <v>X</v>
      </c>
      <c r="E86" t="str">
        <v>1</v>
      </c>
      <c r="F86" s="37">
        <v>58.8</v>
      </c>
      <c r="G86" s="36">
        <v>267.98775999999998</v>
      </c>
      <c r="H86" s="36">
        <v>278.48599999999999</v>
      </c>
      <c r="I86" t="str">
        <v>U1588D-48X-1, 58.8 cm</v>
      </c>
    </row>
    <row r="87" spans="1:9" x14ac:dyDescent="0.15">
      <c r="A87" t="str">
        <v>U1588</v>
      </c>
      <c r="B87" t="str">
        <v>B</v>
      </c>
      <c r="C87">
        <v>49</v>
      </c>
      <c r="D87" t="str">
        <v>X</v>
      </c>
      <c r="E87" t="str">
        <v>3</v>
      </c>
      <c r="F87" s="37">
        <v>51.2</v>
      </c>
      <c r="G87" s="36">
        <v>272.71168</v>
      </c>
      <c r="H87" s="36">
        <v>281.76299999999998</v>
      </c>
      <c r="I87" t="str">
        <v>U1588B-49X-3, 51.2 cm</v>
      </c>
    </row>
    <row r="88" spans="1:9" x14ac:dyDescent="0.15">
      <c r="A88" t="str">
        <v>U1588</v>
      </c>
      <c r="B88" t="str">
        <v>D</v>
      </c>
      <c r="C88">
        <v>49</v>
      </c>
      <c r="D88" t="str">
        <v>X</v>
      </c>
      <c r="E88" t="str">
        <v>1</v>
      </c>
      <c r="F88" s="37">
        <v>26.7</v>
      </c>
      <c r="G88" s="36">
        <v>272.46699999999998</v>
      </c>
      <c r="H88" s="36">
        <v>283.29300000000001</v>
      </c>
      <c r="I88" t="str">
        <v>U1588D-49X-1, 26.7 cm</v>
      </c>
    </row>
    <row r="89" spans="1:9" x14ac:dyDescent="0.15">
      <c r="A89" t="str">
        <v>U1588</v>
      </c>
      <c r="B89" t="str">
        <v>C</v>
      </c>
      <c r="C89">
        <v>39</v>
      </c>
      <c r="D89" t="str">
        <v>X</v>
      </c>
      <c r="E89" t="str">
        <v>4</v>
      </c>
      <c r="F89" s="37">
        <v>29.6</v>
      </c>
      <c r="G89" s="36">
        <v>277.38589999999999</v>
      </c>
      <c r="H89" s="36">
        <v>287.29000000000002</v>
      </c>
      <c r="I89" t="str">
        <v>U1588C-39X-4, 29.6 cm</v>
      </c>
    </row>
    <row r="90" spans="1:9" x14ac:dyDescent="0.15">
      <c r="A90" t="str">
        <v>U1588</v>
      </c>
      <c r="B90" t="str">
        <v>D</v>
      </c>
      <c r="C90">
        <v>50</v>
      </c>
      <c r="D90" t="str">
        <v>X</v>
      </c>
      <c r="E90" t="str">
        <v>2</v>
      </c>
      <c r="F90" s="37">
        <v>68</v>
      </c>
      <c r="G90" s="36">
        <v>279.27956000000006</v>
      </c>
      <c r="H90" s="36">
        <v>289.42</v>
      </c>
      <c r="I90" t="str">
        <v>U1588D-50X-2, 68 cm</v>
      </c>
    </row>
    <row r="91" spans="1:9" x14ac:dyDescent="0.15">
      <c r="A91" t="str">
        <v>U1588</v>
      </c>
      <c r="B91" t="str">
        <v>C</v>
      </c>
      <c r="C91">
        <v>40</v>
      </c>
      <c r="D91" t="str">
        <v>X</v>
      </c>
      <c r="E91" t="str">
        <v>2</v>
      </c>
      <c r="F91" s="37">
        <v>83.7</v>
      </c>
      <c r="G91" s="36">
        <v>280.93687999999992</v>
      </c>
      <c r="H91" s="36">
        <v>291.50599999999997</v>
      </c>
      <c r="I91" t="str">
        <v>U1588C-40X-2, 83.7 cm</v>
      </c>
    </row>
    <row r="92" spans="1:9" x14ac:dyDescent="0.15">
      <c r="A92" t="str">
        <v>U1588</v>
      </c>
      <c r="B92" t="str">
        <v>B</v>
      </c>
      <c r="C92">
        <v>52</v>
      </c>
      <c r="D92" t="str">
        <v>X</v>
      </c>
      <c r="E92" t="str">
        <v>2</v>
      </c>
      <c r="F92" s="37">
        <v>21.8</v>
      </c>
      <c r="G92" s="36">
        <v>285.40843999999998</v>
      </c>
      <c r="H92" s="36">
        <v>295.58100000000002</v>
      </c>
      <c r="I92" t="str">
        <v>U1588B-52X-2, 21.8 cm</v>
      </c>
    </row>
    <row r="93" spans="1:9" x14ac:dyDescent="0.15">
      <c r="A93" t="str">
        <v>U1588</v>
      </c>
      <c r="B93" t="str">
        <v>D</v>
      </c>
      <c r="C93">
        <v>52</v>
      </c>
      <c r="D93" t="str">
        <v>X</v>
      </c>
      <c r="E93" t="str">
        <v>1</v>
      </c>
      <c r="F93" s="37">
        <v>138.4</v>
      </c>
      <c r="G93" s="36">
        <v>288.18423999999993</v>
      </c>
      <c r="H93" s="36">
        <v>298.93599999999998</v>
      </c>
      <c r="I93" t="str">
        <v>U1588D-52X-1, 138.4 cm</v>
      </c>
    </row>
    <row r="94" spans="1:9" x14ac:dyDescent="0.15">
      <c r="A94" t="str">
        <v>U1588</v>
      </c>
      <c r="B94" t="str">
        <v>B</v>
      </c>
      <c r="C94">
        <v>53</v>
      </c>
      <c r="D94" t="str">
        <v>X</v>
      </c>
      <c r="E94" t="str">
        <v>3</v>
      </c>
      <c r="F94" s="37">
        <v>2</v>
      </c>
      <c r="G94" s="36">
        <v>291.61018000000001</v>
      </c>
      <c r="H94" s="36">
        <v>302.02100000000002</v>
      </c>
      <c r="I94" t="str">
        <v>U1588B-53X-3, 2 cm</v>
      </c>
    </row>
    <row r="95" spans="1:9" x14ac:dyDescent="0.15">
      <c r="A95" t="str">
        <v>U1588</v>
      </c>
      <c r="B95" t="str">
        <v>D</v>
      </c>
      <c r="C95">
        <v>53</v>
      </c>
      <c r="D95" t="str">
        <v>X</v>
      </c>
      <c r="E95" t="str">
        <v>1</v>
      </c>
      <c r="F95" s="37">
        <v>137.19999999999999</v>
      </c>
      <c r="G95" s="36">
        <v>292.97249999999997</v>
      </c>
      <c r="H95" s="36">
        <v>303.589</v>
      </c>
      <c r="I95" t="str">
        <v>U1588D-53X-1, 137.2 cm</v>
      </c>
    </row>
    <row r="96" spans="1:9" x14ac:dyDescent="0.15">
      <c r="A96" t="str">
        <v>U1588</v>
      </c>
      <c r="B96" t="str">
        <v>C</v>
      </c>
      <c r="C96">
        <v>43</v>
      </c>
      <c r="D96" t="str">
        <v>X</v>
      </c>
      <c r="E96" t="str">
        <v>2</v>
      </c>
      <c r="F96" s="37">
        <v>86.6</v>
      </c>
      <c r="G96" s="36">
        <v>296.61625000000004</v>
      </c>
      <c r="H96" s="36">
        <v>307.66300000000001</v>
      </c>
      <c r="I96" t="str">
        <v>U1588C-43X-2, 86.6 cm</v>
      </c>
    </row>
    <row r="97" spans="1:9" x14ac:dyDescent="0.15">
      <c r="A97" t="str">
        <v>U1588</v>
      </c>
      <c r="B97" t="str">
        <v>D</v>
      </c>
      <c r="C97">
        <v>54</v>
      </c>
      <c r="D97" t="str">
        <v>X</v>
      </c>
      <c r="E97" t="str">
        <v>2</v>
      </c>
      <c r="F97" s="37">
        <v>112.8</v>
      </c>
      <c r="G97" s="36">
        <v>300.22778</v>
      </c>
      <c r="H97" s="36">
        <v>309.84800000000001</v>
      </c>
      <c r="I97" t="str">
        <v>U1588D-54X-2, 112.8 cm</v>
      </c>
    </row>
    <row r="98" spans="1:9" x14ac:dyDescent="0.15">
      <c r="A98" t="str">
        <v>U1588</v>
      </c>
      <c r="B98" t="str">
        <v>C</v>
      </c>
      <c r="C98">
        <v>44</v>
      </c>
      <c r="D98" t="str">
        <v>X</v>
      </c>
      <c r="E98" t="str">
        <v>2</v>
      </c>
      <c r="F98" s="37">
        <v>145.6</v>
      </c>
      <c r="G98" s="36">
        <v>302.0455</v>
      </c>
      <c r="H98" s="36">
        <v>312.45800000000003</v>
      </c>
      <c r="I98" t="str">
        <v>U1588C-44X-2, 145.6 cm</v>
      </c>
    </row>
    <row r="99" spans="1:9" x14ac:dyDescent="0.15">
      <c r="A99" t="str">
        <v>U1588</v>
      </c>
      <c r="B99" t="str">
        <v>A</v>
      </c>
      <c r="C99">
        <v>40</v>
      </c>
      <c r="D99" t="str">
        <v>X</v>
      </c>
      <c r="E99" t="str">
        <v>2</v>
      </c>
      <c r="F99" s="37">
        <v>45.7</v>
      </c>
      <c r="G99" s="36">
        <v>301.63718</v>
      </c>
      <c r="H99" s="36">
        <v>314.69400000000002</v>
      </c>
      <c r="I99" t="str">
        <v>U1588A-40X-2, 45.7 cm</v>
      </c>
    </row>
    <row r="100" spans="1:9" x14ac:dyDescent="0.15">
      <c r="A100" t="str">
        <v>U1588</v>
      </c>
      <c r="B100" t="str">
        <v>B</v>
      </c>
      <c r="C100">
        <v>56</v>
      </c>
      <c r="D100" t="str">
        <v>X</v>
      </c>
      <c r="E100" t="str">
        <v>2</v>
      </c>
      <c r="F100" s="37">
        <v>11</v>
      </c>
      <c r="G100" s="36">
        <v>304.69963999999999</v>
      </c>
      <c r="H100" s="36">
        <v>317.08499999999998</v>
      </c>
      <c r="I100" t="str">
        <v>U1588B-56X-2, 11 cm</v>
      </c>
    </row>
    <row r="101" spans="1:9" x14ac:dyDescent="0.15">
      <c r="A101" t="str">
        <v>U1588</v>
      </c>
      <c r="B101" t="str">
        <v>A</v>
      </c>
      <c r="C101">
        <v>41</v>
      </c>
      <c r="D101" t="str">
        <v>X</v>
      </c>
      <c r="E101" t="str">
        <v>3</v>
      </c>
      <c r="F101" s="37">
        <v>66.400000000000006</v>
      </c>
      <c r="G101" s="36">
        <v>308.13440000000003</v>
      </c>
      <c r="H101" s="36">
        <v>320.298</v>
      </c>
      <c r="I101" t="str">
        <v>U1588A-41X-3, 66.4 cm</v>
      </c>
    </row>
    <row r="102" spans="1:9" x14ac:dyDescent="0.15">
      <c r="A102" t="str">
        <v>U1588</v>
      </c>
      <c r="B102" t="str">
        <v>D</v>
      </c>
      <c r="C102">
        <v>56</v>
      </c>
      <c r="D102" t="str">
        <v>X</v>
      </c>
      <c r="E102" t="str">
        <v>3</v>
      </c>
      <c r="F102" s="37">
        <v>58</v>
      </c>
      <c r="G102" s="36">
        <v>310.87993999999998</v>
      </c>
      <c r="H102" s="36">
        <v>322.02100000000002</v>
      </c>
      <c r="I102" t="str">
        <v>U1588D-56X-3, 58 cm</v>
      </c>
    </row>
    <row r="103" spans="1:9" x14ac:dyDescent="0.15">
      <c r="A103" t="str">
        <v>U1588</v>
      </c>
      <c r="B103" t="str">
        <v>A</v>
      </c>
      <c r="C103">
        <v>42</v>
      </c>
      <c r="D103" t="str">
        <v>X</v>
      </c>
      <c r="E103" t="str">
        <v>2</v>
      </c>
      <c r="F103" s="37">
        <v>57.9</v>
      </c>
      <c r="G103" s="36">
        <v>311.46850000000001</v>
      </c>
      <c r="H103" s="36">
        <v>324.27</v>
      </c>
      <c r="I103" t="str">
        <v>U1588A-42X-2, 57.9 cm</v>
      </c>
    </row>
    <row r="104" spans="1:9" x14ac:dyDescent="0.15">
      <c r="A104" t="str">
        <v>U1588</v>
      </c>
      <c r="B104" t="str">
        <v>C</v>
      </c>
      <c r="C104">
        <v>47</v>
      </c>
      <c r="D104" t="str">
        <v>X</v>
      </c>
      <c r="E104" t="str">
        <v>1</v>
      </c>
      <c r="F104" s="37">
        <v>33.6</v>
      </c>
      <c r="G104" s="36">
        <v>314.03602000000001</v>
      </c>
      <c r="H104" s="36">
        <v>326.60899999999998</v>
      </c>
      <c r="I104" t="str">
        <v>U1588C-47X-1, 33.6 cm</v>
      </c>
    </row>
    <row r="105" spans="1:9" x14ac:dyDescent="0.15">
      <c r="A105" t="str">
        <v>U1588</v>
      </c>
      <c r="B105" t="str">
        <v>A</v>
      </c>
      <c r="C105">
        <v>43</v>
      </c>
      <c r="D105" t="str">
        <v>X</v>
      </c>
      <c r="E105" t="str">
        <v>3</v>
      </c>
      <c r="F105" s="37">
        <v>67.8</v>
      </c>
      <c r="G105" s="36">
        <v>317.83799999999997</v>
      </c>
      <c r="H105" s="36">
        <v>330.26</v>
      </c>
      <c r="I105" t="str">
        <v>U1588A-43X-3, 67.8 cm</v>
      </c>
    </row>
    <row r="106" spans="1:9" x14ac:dyDescent="0.15">
      <c r="A106" t="str">
        <v>U1588</v>
      </c>
      <c r="B106" t="str">
        <v>C</v>
      </c>
      <c r="C106">
        <v>49</v>
      </c>
      <c r="D106" t="str">
        <v>X</v>
      </c>
      <c r="E106" t="str">
        <v>1</v>
      </c>
      <c r="F106" s="37">
        <v>0</v>
      </c>
      <c r="G106" s="36">
        <v>323.39999999999998</v>
      </c>
      <c r="H106" s="36">
        <v>335.161</v>
      </c>
      <c r="I106" t="str">
        <v>U1588C-49X-1, 0 cm</v>
      </c>
    </row>
    <row r="107" spans="1:9" x14ac:dyDescent="0.15">
      <c r="A107" t="str">
        <v>U1588</v>
      </c>
      <c r="B107" t="str">
        <v>D</v>
      </c>
      <c r="C107">
        <v>59</v>
      </c>
      <c r="D107" t="str">
        <v>X</v>
      </c>
      <c r="E107" t="str">
        <v>2</v>
      </c>
      <c r="F107" s="37">
        <v>84.5</v>
      </c>
      <c r="G107" s="36">
        <v>325.34464999999994</v>
      </c>
      <c r="H107" s="36">
        <v>338.30599999999998</v>
      </c>
      <c r="I107" t="str">
        <v>U1588D-59X-2, 84.5 cm</v>
      </c>
    </row>
    <row r="108" spans="1:9" x14ac:dyDescent="0.15">
      <c r="A108" t="str">
        <v>U1588</v>
      </c>
      <c r="B108" t="str">
        <v>B</v>
      </c>
      <c r="C108">
        <v>61</v>
      </c>
      <c r="D108" t="str">
        <v>X</v>
      </c>
      <c r="E108" t="str">
        <v>1</v>
      </c>
      <c r="F108" s="37">
        <v>30.2</v>
      </c>
      <c r="G108" s="36">
        <v>327.70210000000003</v>
      </c>
      <c r="H108" s="36">
        <v>341.351</v>
      </c>
      <c r="I108" t="str">
        <v>U1588B-61X-1, 30.2 cm</v>
      </c>
    </row>
    <row r="109" spans="1:9" x14ac:dyDescent="0.15">
      <c r="A109" t="str">
        <v>U1588</v>
      </c>
      <c r="B109" t="str">
        <v>C</v>
      </c>
      <c r="C109">
        <v>51</v>
      </c>
      <c r="D109" t="str">
        <v>X</v>
      </c>
      <c r="E109" t="str">
        <v>2</v>
      </c>
      <c r="F109" s="37">
        <v>124.8</v>
      </c>
      <c r="G109" s="36">
        <v>335.82847000000004</v>
      </c>
      <c r="H109" s="36">
        <v>346.90600000000001</v>
      </c>
      <c r="I109" t="str">
        <v>U1588C-51X-2, 124.8 cm</v>
      </c>
    </row>
    <row r="110" spans="1:9" x14ac:dyDescent="0.15">
      <c r="A110" t="str">
        <v>U1588</v>
      </c>
      <c r="B110" t="str">
        <v>B</v>
      </c>
      <c r="C110">
        <v>62</v>
      </c>
      <c r="D110" t="str">
        <v>X</v>
      </c>
      <c r="E110" t="str">
        <v>1</v>
      </c>
      <c r="F110" s="37">
        <v>140.69999999999999</v>
      </c>
      <c r="G110" s="36">
        <v>334.80658</v>
      </c>
      <c r="H110" s="36">
        <v>348.29300000000001</v>
      </c>
      <c r="I110" t="str">
        <v>U1588B-62X-1, 140.7 cm</v>
      </c>
    </row>
    <row r="111" spans="1:9" x14ac:dyDescent="0.15">
      <c r="A111" t="str">
        <v>U1588</v>
      </c>
      <c r="B111" t="str">
        <v>C</v>
      </c>
      <c r="C111">
        <v>52</v>
      </c>
      <c r="D111" t="str">
        <v>X</v>
      </c>
      <c r="E111" t="str">
        <v>4</v>
      </c>
      <c r="F111" s="37">
        <v>6.2</v>
      </c>
      <c r="G111" s="36">
        <v>342.44230000000005</v>
      </c>
      <c r="H111" s="36">
        <v>351.87099999999998</v>
      </c>
      <c r="I111" t="str">
        <v>U1588C-52X-4, 6.2 cm</v>
      </c>
    </row>
    <row r="112" spans="1:9" x14ac:dyDescent="0.15">
      <c r="A112" t="str">
        <v>U1588</v>
      </c>
      <c r="B112" t="str">
        <v>D</v>
      </c>
      <c r="C112">
        <v>62</v>
      </c>
      <c r="D112" t="str">
        <v>X</v>
      </c>
      <c r="E112" t="str">
        <v>2</v>
      </c>
      <c r="F112" s="37">
        <v>40.9</v>
      </c>
      <c r="G112" s="36">
        <v>339.50945999999999</v>
      </c>
      <c r="H112" s="36">
        <v>353.12599999999998</v>
      </c>
      <c r="I112" t="str">
        <v>U1588D-62X-2, 40.9 cm</v>
      </c>
    </row>
    <row r="113" spans="1:9" x14ac:dyDescent="0.15">
      <c r="A113" t="str">
        <v>U1588</v>
      </c>
      <c r="B113" t="str">
        <v>C</v>
      </c>
      <c r="C113">
        <v>53</v>
      </c>
      <c r="D113" t="str">
        <v>X</v>
      </c>
      <c r="E113" t="str">
        <v>2</v>
      </c>
      <c r="F113" s="37">
        <v>44.9</v>
      </c>
      <c r="G113" s="36">
        <v>344.74879999999996</v>
      </c>
      <c r="H113" s="36">
        <v>355.86399999999998</v>
      </c>
      <c r="I113" t="str">
        <v>U1588C-53X-2, 44.9 cm</v>
      </c>
    </row>
    <row r="114" spans="1:9" x14ac:dyDescent="0.15">
      <c r="A114" t="str">
        <v>U1588</v>
      </c>
      <c r="B114" t="str">
        <v>D</v>
      </c>
      <c r="C114">
        <v>63</v>
      </c>
      <c r="D114" t="str">
        <v>X</v>
      </c>
      <c r="E114" t="str">
        <v>2</v>
      </c>
      <c r="F114" s="37">
        <v>42.3</v>
      </c>
      <c r="G114" s="36">
        <v>344.31259999999997</v>
      </c>
      <c r="H114" s="36">
        <v>358.04899999999998</v>
      </c>
      <c r="I114" t="str">
        <v>U1588D-63X-2, 42.3 cm</v>
      </c>
    </row>
    <row r="115" spans="1:9" x14ac:dyDescent="0.15">
      <c r="A115" t="str">
        <v>U1588</v>
      </c>
      <c r="B115" t="str">
        <v>B</v>
      </c>
      <c r="C115">
        <v>64</v>
      </c>
      <c r="D115" t="str">
        <v>X</v>
      </c>
      <c r="E115" t="str">
        <v>3</v>
      </c>
      <c r="F115" s="37">
        <v>98.8</v>
      </c>
      <c r="G115" s="36">
        <v>347.05780000000004</v>
      </c>
      <c r="H115" s="36">
        <v>360.517</v>
      </c>
      <c r="I115" t="str">
        <v>U1588B-64X-3, 98.8 cm</v>
      </c>
    </row>
    <row r="116" spans="1:9" x14ac:dyDescent="0.15">
      <c r="A116" t="str">
        <v>U1588</v>
      </c>
      <c r="B116" t="str">
        <v>D</v>
      </c>
      <c r="C116">
        <v>64</v>
      </c>
      <c r="D116" t="str">
        <v>X</v>
      </c>
      <c r="E116" t="str">
        <v>2</v>
      </c>
      <c r="F116" s="37">
        <v>120.3</v>
      </c>
      <c r="G116" s="36">
        <v>349.99324999999999</v>
      </c>
      <c r="H116" s="36">
        <v>363.61399999999998</v>
      </c>
      <c r="I116" t="str">
        <v>U1588D-64X-2, 120.3 cm</v>
      </c>
    </row>
    <row r="117" spans="1:9" x14ac:dyDescent="0.15">
      <c r="A117" t="str">
        <v>U1588</v>
      </c>
      <c r="B117" t="str">
        <v>D</v>
      </c>
      <c r="C117">
        <v>65</v>
      </c>
      <c r="D117" t="str">
        <v>X</v>
      </c>
      <c r="E117" t="str">
        <v>1</v>
      </c>
      <c r="F117" s="37">
        <v>0</v>
      </c>
      <c r="G117" s="36">
        <v>352.1</v>
      </c>
      <c r="H117" s="36">
        <v>366.38900000000001</v>
      </c>
      <c r="I117" t="str">
        <v>U1588D-65X-1, 0 cm</v>
      </c>
    </row>
    <row r="118" spans="1:9" x14ac:dyDescent="0.15">
      <c r="A118" t="str">
        <v>U1588</v>
      </c>
      <c r="B118" t="str">
        <v>D</v>
      </c>
      <c r="C118">
        <v>66</v>
      </c>
      <c r="D118" t="str">
        <v>X</v>
      </c>
      <c r="E118" t="str">
        <v>1</v>
      </c>
      <c r="F118" s="37">
        <v>0</v>
      </c>
      <c r="G118" s="36">
        <v>357</v>
      </c>
      <c r="H118" s="36">
        <v>371.28899999999999</v>
      </c>
      <c r="I118" t="str">
        <v>U1588D-66X-1, 0 cm</v>
      </c>
    </row>
    <row r="119" spans="1:9" x14ac:dyDescent="0.15">
      <c r="A119" t="str">
        <v>U1588</v>
      </c>
      <c r="B119" t="str">
        <v>D</v>
      </c>
      <c r="C119">
        <v>67</v>
      </c>
      <c r="D119" t="str">
        <v>X</v>
      </c>
      <c r="E119" t="str">
        <v>1</v>
      </c>
      <c r="F119" s="37">
        <v>0</v>
      </c>
      <c r="G119" s="36">
        <v>361.8</v>
      </c>
      <c r="H119" s="36">
        <v>376.089</v>
      </c>
      <c r="I119" t="str">
        <v>U1588D-67X-1, 0 cm</v>
      </c>
    </row>
    <row r="120" spans="1:9" x14ac:dyDescent="0.15">
      <c r="A120" t="str">
        <v>U1588</v>
      </c>
      <c r="B120" t="str">
        <v>D</v>
      </c>
      <c r="C120">
        <v>68</v>
      </c>
      <c r="D120" t="str">
        <v>X</v>
      </c>
      <c r="E120" t="str">
        <v>1</v>
      </c>
      <c r="F120" s="37">
        <v>0</v>
      </c>
      <c r="G120" s="36">
        <v>366.7</v>
      </c>
      <c r="H120" s="36">
        <v>380.98899999999998</v>
      </c>
      <c r="I120" t="str">
        <v>U1588D-68X-1, 0 cm</v>
      </c>
    </row>
    <row r="121" spans="1:9" x14ac:dyDescent="0.15">
      <c r="A121" t="str">
        <v>U1588</v>
      </c>
      <c r="B121" t="str">
        <v>D</v>
      </c>
      <c r="C121">
        <v>69</v>
      </c>
      <c r="D121" t="str">
        <v>X</v>
      </c>
      <c r="E121" t="str">
        <v>1</v>
      </c>
      <c r="F121" s="37">
        <v>0</v>
      </c>
      <c r="G121" s="36">
        <v>371.5</v>
      </c>
      <c r="H121" s="36">
        <v>385.78899999999999</v>
      </c>
      <c r="I121" t="str">
        <v>U1588D-69X-1, 0 cm</v>
      </c>
    </row>
    <row r="122" spans="1:9" x14ac:dyDescent="0.15">
      <c r="A122" t="str">
        <v>U1588</v>
      </c>
      <c r="B122" t="str">
        <v>D</v>
      </c>
      <c r="C122">
        <v>70</v>
      </c>
      <c r="D122" t="str">
        <v>X</v>
      </c>
      <c r="E122" t="str">
        <v>1</v>
      </c>
      <c r="F122" s="37">
        <v>0</v>
      </c>
      <c r="G122" s="36">
        <v>376.40000000000009</v>
      </c>
      <c r="H122" s="36">
        <v>390.68900000000002</v>
      </c>
      <c r="I122" t="str">
        <v>U1588D-70X-1, 0 cm</v>
      </c>
    </row>
    <row r="123" spans="1:9" x14ac:dyDescent="0.15">
      <c r="A123" t="str">
        <v>U1588</v>
      </c>
      <c r="B123" t="str">
        <v>D</v>
      </c>
      <c r="C123">
        <v>71</v>
      </c>
      <c r="D123" t="str">
        <v>X</v>
      </c>
      <c r="E123" t="str">
        <v>1</v>
      </c>
      <c r="F123" s="37">
        <v>0</v>
      </c>
      <c r="G123" s="36">
        <v>381.2</v>
      </c>
      <c r="H123" s="36">
        <v>395.48899999999998</v>
      </c>
      <c r="I123" t="str">
        <v>U1588D-71X-1, 0 cm</v>
      </c>
    </row>
    <row r="124" spans="1:9" x14ac:dyDescent="0.15">
      <c r="A124" t="str">
        <v>U1588</v>
      </c>
      <c r="B124" t="str">
        <v>D</v>
      </c>
      <c r="C124">
        <v>72</v>
      </c>
      <c r="D124" t="str">
        <v>X</v>
      </c>
      <c r="E124" t="str">
        <v>1</v>
      </c>
      <c r="F124" s="37">
        <v>0</v>
      </c>
      <c r="G124" s="36">
        <v>386.1</v>
      </c>
      <c r="H124" s="36">
        <v>400.38900000000001</v>
      </c>
      <c r="I124" t="str">
        <v>U1588D-72X-1, 0 cm</v>
      </c>
    </row>
    <row r="125" spans="1:9" x14ac:dyDescent="0.15">
      <c r="A125" t="str">
        <v>U1588</v>
      </c>
      <c r="B125" t="str">
        <v>D</v>
      </c>
      <c r="C125">
        <v>73</v>
      </c>
      <c r="D125" t="str">
        <v>X</v>
      </c>
      <c r="E125" t="str">
        <v>1</v>
      </c>
      <c r="F125" s="37">
        <v>0</v>
      </c>
      <c r="G125" s="36">
        <v>390.90000000000003</v>
      </c>
      <c r="H125" s="36">
        <v>405.18900000000002</v>
      </c>
      <c r="I125" t="str">
        <v>U1588D-73X-1, 0 cm</v>
      </c>
    </row>
    <row r="126" spans="1:9" x14ac:dyDescent="0.15">
      <c r="A126" t="str">
        <v>U1588</v>
      </c>
      <c r="B126" t="str">
        <v>D</v>
      </c>
      <c r="C126">
        <v>74</v>
      </c>
      <c r="D126" t="str">
        <v>X</v>
      </c>
      <c r="E126" t="str">
        <v>1</v>
      </c>
      <c r="F126" s="37">
        <v>0</v>
      </c>
      <c r="G126" s="36">
        <v>395.8</v>
      </c>
      <c r="H126" s="36">
        <v>410.089</v>
      </c>
      <c r="I126" t="str">
        <v>U1588D-74X-1, 0 cm</v>
      </c>
    </row>
    <row r="127" spans="1:9" x14ac:dyDescent="0.15">
      <c r="A127" t="str">
        <v>U1588</v>
      </c>
      <c r="B127" t="str">
        <v>D</v>
      </c>
      <c r="C127">
        <v>75</v>
      </c>
      <c r="D127" t="str">
        <v>X</v>
      </c>
      <c r="E127" t="str">
        <v>1</v>
      </c>
      <c r="F127" s="37">
        <v>0</v>
      </c>
      <c r="G127" s="36">
        <v>400.6</v>
      </c>
      <c r="H127" s="36">
        <v>414.88900000000001</v>
      </c>
      <c r="I127" t="str">
        <v>U1588D-75X-1, 0 cm</v>
      </c>
    </row>
    <row r="128" spans="1:9" x14ac:dyDescent="0.15">
      <c r="A128" t="str">
        <v>U1588</v>
      </c>
      <c r="B128" t="str">
        <v>D</v>
      </c>
      <c r="C128">
        <v>76</v>
      </c>
      <c r="D128" t="str">
        <v>X</v>
      </c>
      <c r="E128" t="str">
        <v>1</v>
      </c>
      <c r="F128" s="37">
        <v>0</v>
      </c>
      <c r="G128" s="36">
        <v>405.5</v>
      </c>
      <c r="H128" s="36">
        <v>419.78899999999999</v>
      </c>
      <c r="I128" t="str">
        <v>U1588D-76X-1, 0 cm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Your CCSF-BB depth series</vt:lpstr>
      <vt:lpstr>Your LIMS core summary</vt:lpstr>
      <vt:lpstr>Your affine table</vt:lpstr>
      <vt:lpstr>Your LIMS section summary</vt:lpstr>
      <vt:lpstr>Computations</vt:lpstr>
      <vt:lpstr>Your sample IDs for CCSF-BB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Blum, Peter</cp:lastModifiedBy>
  <dcterms:created xsi:type="dcterms:W3CDTF">2025-01-29T20:06:44Z</dcterms:created>
  <dcterms:modified xsi:type="dcterms:W3CDTF">2025-02-13T23:53:08Z</dcterms:modified>
</cp:coreProperties>
</file>